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28830" windowHeight="7305"/>
  </bookViews>
  <sheets>
    <sheet name="UzP_Usti_nad_Orlici_2017" sheetId="3" r:id="rId1"/>
  </sheets>
  <calcPr calcId="145621"/>
</workbook>
</file>

<file path=xl/calcChain.xml><?xml version="1.0" encoding="utf-8"?>
<calcChain xmlns="http://schemas.openxmlformats.org/spreadsheetml/2006/main">
  <c r="F174" i="3" l="1"/>
  <c r="O152" i="3"/>
  <c r="O151" i="3"/>
  <c r="M152" i="3"/>
  <c r="M151" i="3"/>
  <c r="M123" i="3"/>
  <c r="M122" i="3"/>
  <c r="O123" i="3"/>
  <c r="O122" i="3"/>
  <c r="M116" i="3"/>
  <c r="O116" i="3"/>
  <c r="O115" i="3"/>
  <c r="M98" i="3"/>
  <c r="O98" i="3"/>
  <c r="M49" i="3"/>
  <c r="O49" i="3"/>
  <c r="F173" i="3"/>
  <c r="AL170" i="3"/>
  <c r="AI170" i="3"/>
  <c r="AF170" i="3"/>
  <c r="AB170" i="3"/>
  <c r="Z170" i="3"/>
  <c r="X170" i="3"/>
  <c r="W170" i="3"/>
  <c r="U170" i="3"/>
  <c r="L122" i="3" l="1"/>
  <c r="K122" i="3" l="1"/>
  <c r="M115" i="3"/>
  <c r="L115" i="3"/>
  <c r="H122" i="3"/>
  <c r="N151" i="3" l="1"/>
  <c r="L151" i="3"/>
  <c r="K151" i="3"/>
  <c r="H151" i="3"/>
  <c r="F172" i="3" s="1"/>
  <c r="K115" i="3" l="1"/>
  <c r="H115" i="3"/>
  <c r="F171" i="3" l="1"/>
  <c r="F184" i="3" s="1"/>
  <c r="I184" i="3" s="1"/>
  <c r="N98" i="3" l="1"/>
  <c r="O97" i="3"/>
  <c r="N97" i="3"/>
  <c r="M97" i="3"/>
  <c r="L97" i="3"/>
  <c r="K97" i="3"/>
  <c r="H97" i="3"/>
  <c r="O48" i="3"/>
  <c r="N48" i="3"/>
  <c r="M48" i="3"/>
  <c r="L48" i="3"/>
  <c r="K48" i="3"/>
  <c r="H48" i="3"/>
  <c r="F168" i="3" l="1"/>
  <c r="F170" i="3"/>
  <c r="F183" i="3" s="1"/>
  <c r="I183" i="3" s="1"/>
  <c r="F169" i="3"/>
  <c r="F182" i="3" s="1"/>
  <c r="I182" i="3" s="1"/>
  <c r="N115" i="3"/>
  <c r="F181" i="3" l="1"/>
  <c r="I181" i="3" s="1"/>
  <c r="I185" i="3" s="1"/>
  <c r="I186" i="3" s="1"/>
  <c r="F175" i="3"/>
</calcChain>
</file>

<file path=xl/sharedStrings.xml><?xml version="1.0" encoding="utf-8"?>
<sst xmlns="http://schemas.openxmlformats.org/spreadsheetml/2006/main" count="2773" uniqueCount="494">
  <si>
    <t>Kód     HOM</t>
  </si>
  <si>
    <t>umístění</t>
  </si>
  <si>
    <t>kategorie</t>
  </si>
  <si>
    <t>popis  místnosti</t>
  </si>
  <si>
    <t>krytina</t>
  </si>
  <si>
    <t>plocha  m2</t>
  </si>
  <si>
    <t>Souhrn úklidových prací</t>
  </si>
  <si>
    <t>Celkem</t>
  </si>
  <si>
    <r>
      <t xml:space="preserve">Kategorie   </t>
    </r>
    <r>
      <rPr>
        <b/>
        <sz val="14"/>
        <color indexed="8"/>
        <rFont val="Calibri"/>
        <family val="2"/>
        <charset val="238"/>
      </rPr>
      <t>A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</si>
  <si>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B</t>
    </r>
  </si>
  <si>
    <r>
      <t xml:space="preserve">Kategorie   </t>
    </r>
    <r>
      <rPr>
        <b/>
        <sz val="14"/>
        <color indexed="8"/>
        <rFont val="Calibri"/>
        <family val="2"/>
        <charset val="238"/>
      </rPr>
      <t>D</t>
    </r>
  </si>
  <si>
    <t>Nebytové prostory</t>
  </si>
  <si>
    <t>Počet místností</t>
  </si>
  <si>
    <t>Plocha v m²</t>
  </si>
  <si>
    <t>číslo místnosti</t>
  </si>
  <si>
    <t>A</t>
  </si>
  <si>
    <t xml:space="preserve">Celkem </t>
  </si>
  <si>
    <t xml:space="preserve"> D e n n í    ú k l i d </t>
  </si>
  <si>
    <t>Ú k l i d    2 x   t ý d n ě</t>
  </si>
  <si>
    <t>Ú k l i d    1 x   m ě s í č n ě</t>
  </si>
  <si>
    <t>Ú k l i d    1 x   t ý d n ě</t>
  </si>
  <si>
    <t>oboustranná plocha oken m2</t>
  </si>
  <si>
    <t>m2</t>
  </si>
  <si>
    <r>
      <t xml:space="preserve">Kategorie  </t>
    </r>
    <r>
      <rPr>
        <b/>
        <sz val="14"/>
        <color indexed="8"/>
        <rFont val="Calibri"/>
        <family val="2"/>
        <charset val="238"/>
      </rPr>
      <t xml:space="preserve"> C</t>
    </r>
  </si>
  <si>
    <r>
      <t xml:space="preserve">4x / rok       </t>
    </r>
    <r>
      <rPr>
        <b/>
        <sz val="14"/>
        <color indexed="8"/>
        <rFont val="Calibri"/>
        <family val="2"/>
        <charset val="238"/>
      </rPr>
      <t>E</t>
    </r>
  </si>
  <si>
    <t xml:space="preserve">zářivka - počet kusů </t>
  </si>
  <si>
    <t xml:space="preserve">světlo - počet kusů </t>
  </si>
  <si>
    <t>druh okna (Al,dřevo)</t>
  </si>
  <si>
    <t>B</t>
  </si>
  <si>
    <t>C</t>
  </si>
  <si>
    <t>D</t>
  </si>
  <si>
    <t>Objekt</t>
  </si>
  <si>
    <t>světla k mytí:</t>
  </si>
  <si>
    <t>světla k mytí</t>
  </si>
  <si>
    <t>Celková plocha měsíčního úklidu</t>
  </si>
  <si>
    <t>Výpočet měsíční a denní úklidové plochy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</si>
  <si>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</si>
  <si>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počet dnů</t>
  </si>
  <si>
    <t>Úklid denně</t>
  </si>
  <si>
    <t>Úklid 2 x týdně</t>
  </si>
  <si>
    <t>Úklid 1 x týdně</t>
  </si>
  <si>
    <t>Úklid 1 x měsíčně</t>
  </si>
  <si>
    <t>Celková plocha denního úklidu</t>
  </si>
  <si>
    <t>E</t>
  </si>
  <si>
    <t>dlažba</t>
  </si>
  <si>
    <t>103</t>
  </si>
  <si>
    <t>104</t>
  </si>
  <si>
    <t>105</t>
  </si>
  <si>
    <t>107</t>
  </si>
  <si>
    <t>108</t>
  </si>
  <si>
    <t>109</t>
  </si>
  <si>
    <t>110</t>
  </si>
  <si>
    <t xml:space="preserve"> </t>
  </si>
  <si>
    <t>111</t>
  </si>
  <si>
    <t>112</t>
  </si>
  <si>
    <t>113</t>
  </si>
  <si>
    <t>WC muži</t>
  </si>
  <si>
    <t>114</t>
  </si>
  <si>
    <t>115</t>
  </si>
  <si>
    <t>WC ženy</t>
  </si>
  <si>
    <t>122</t>
  </si>
  <si>
    <t>123</t>
  </si>
  <si>
    <t>124</t>
  </si>
  <si>
    <t>125</t>
  </si>
  <si>
    <t>127</t>
  </si>
  <si>
    <t>129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</si>
  <si>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</si>
  <si>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</si>
  <si>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</si>
  <si>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</si>
  <si>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</si>
  <si>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</si>
  <si>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</si>
  <si>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</si>
  <si>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</si>
  <si>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</si>
  <si>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</si>
  <si>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</si>
  <si>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214</t>
  </si>
  <si>
    <t>215</t>
  </si>
  <si>
    <t>217</t>
  </si>
  <si>
    <t>218</t>
  </si>
  <si>
    <t>301</t>
  </si>
  <si>
    <t>302</t>
  </si>
  <si>
    <t>303</t>
  </si>
  <si>
    <t>306</t>
  </si>
  <si>
    <t>307</t>
  </si>
  <si>
    <t>309</t>
  </si>
  <si>
    <t>310</t>
  </si>
  <si>
    <t>311</t>
  </si>
  <si>
    <t>312</t>
  </si>
  <si>
    <t>313</t>
  </si>
  <si>
    <t>314</t>
  </si>
  <si>
    <t>Ú k l i d    4 x  r o č n ě</t>
  </si>
  <si>
    <t>okna+ostatní pros.plochy+žaluzie</t>
  </si>
  <si>
    <t>Mytí oken vč. rámů, parapetů, ostatních prosklených dveří a ploch (přepážky) a žaluzií je uvnitř budovy.</t>
  </si>
  <si>
    <t xml:space="preserve">Rozsah úklidových prací </t>
  </si>
  <si>
    <t>ÚzP v Ústí nad Orlicí</t>
  </si>
  <si>
    <t>Podlaží</t>
  </si>
  <si>
    <t>Číslo místnosti</t>
  </si>
  <si>
    <t>Popis  místnosti</t>
  </si>
  <si>
    <t>Podlahová krytina</t>
  </si>
  <si>
    <t xml:space="preserve">     Osvětlovací tělesa                 </t>
  </si>
  <si>
    <t>Osvětl. tělesa [ks]</t>
  </si>
  <si>
    <t>Dveře</t>
  </si>
  <si>
    <t>Dveře [ks]</t>
  </si>
  <si>
    <t>Otopná tělesa/typ</t>
  </si>
  <si>
    <t>Otopná tělesa [ks]</t>
  </si>
  <si>
    <t>Kategorie prostor</t>
  </si>
  <si>
    <t>Typ okna</t>
  </si>
  <si>
    <t>Okna rozměr včetně rámu [m]</t>
  </si>
  <si>
    <t>Okna oboustranná plocha k mytí  Celkem [m2]</t>
  </si>
  <si>
    <t>Parapet okna materiál</t>
  </si>
  <si>
    <t>Parapet okna rozměr [m]</t>
  </si>
  <si>
    <t>Plocha parapet okna k mytí celkem [m2]</t>
  </si>
  <si>
    <t>Typ žaluzie</t>
  </si>
  <si>
    <t>Žaluzie rozměr [m]</t>
  </si>
  <si>
    <t>Žaluzie plocha k mytí celkem [m2]</t>
  </si>
  <si>
    <t>2.PP</t>
  </si>
  <si>
    <t>1</t>
  </si>
  <si>
    <t>Sklad</t>
  </si>
  <si>
    <t>Lino</t>
  </si>
  <si>
    <t>Zářivkové - kryt plný</t>
  </si>
  <si>
    <t>Plné 0,8x2 m</t>
  </si>
  <si>
    <t>Radiátor deskový 0,9x0,6x0,1 m</t>
  </si>
  <si>
    <t>Hliníkové dvojité</t>
  </si>
  <si>
    <t>1,79x1,2 m</t>
  </si>
  <si>
    <t>Lamino</t>
  </si>
  <si>
    <t>0,31x1,79 m</t>
  </si>
  <si>
    <t>2</t>
  </si>
  <si>
    <t>Radiátor deskový 1,4x0,6x0,04 m</t>
  </si>
  <si>
    <t>3</t>
  </si>
  <si>
    <t>Radiátor deskový 1,6x0,6x0,1 m</t>
  </si>
  <si>
    <t xml:space="preserve">4 </t>
  </si>
  <si>
    <t>Radiátor deskový 1,8x0,6x0,04 m</t>
  </si>
  <si>
    <t>c1</t>
  </si>
  <si>
    <t>Chodba</t>
  </si>
  <si>
    <t>žádné</t>
  </si>
  <si>
    <t>Radiátor deskový 0,5x0,6x0,06 m</t>
  </si>
  <si>
    <t>t1</t>
  </si>
  <si>
    <t>Toalety</t>
  </si>
  <si>
    <t>Dlažba</t>
  </si>
  <si>
    <t>Svítidlo nástěnné kryté</t>
  </si>
  <si>
    <t>Plné 0,6x2 m, 3/4 proskl.0,8x2 m</t>
  </si>
  <si>
    <t>0,89x0,6 m</t>
  </si>
  <si>
    <t>0,45*0,89</t>
  </si>
  <si>
    <t>u1</t>
  </si>
  <si>
    <t>Úklidová místnost</t>
  </si>
  <si>
    <t>Plné 0,6x2 m</t>
  </si>
  <si>
    <t>žádný</t>
  </si>
  <si>
    <t>Schodiště A</t>
  </si>
  <si>
    <t>1.PP</t>
  </si>
  <si>
    <t>10</t>
  </si>
  <si>
    <t>Kancelář</t>
  </si>
  <si>
    <t>Raiátor žeb. 2x(1x0,2x0,12 m), 1,5x0,2x0,12 m</t>
  </si>
  <si>
    <t>4,76x2,06 m + 2,06x1,06 m, 2,06x1,33 m</t>
  </si>
  <si>
    <t>0,70 x 3,84, 0,57 x 0,99 m, 0,70 x 2,44 m</t>
  </si>
  <si>
    <t>vertikální textilní</t>
  </si>
  <si>
    <t>(3,30x2,00)x2</t>
  </si>
  <si>
    <t>11</t>
  </si>
  <si>
    <t>Radiátor žeb. 1,9x0,2x0,12 m</t>
  </si>
  <si>
    <t xml:space="preserve">2,07x3,72 m </t>
  </si>
  <si>
    <t xml:space="preserve">0,70 x 3,87 m </t>
  </si>
  <si>
    <t>3,87x2,00</t>
  </si>
  <si>
    <t>12</t>
  </si>
  <si>
    <t>Radiátor žeb. 1x0,2x0,12 m</t>
  </si>
  <si>
    <t>2,06x4,37 m</t>
  </si>
  <si>
    <t>0,71 x 3,88 m</t>
  </si>
  <si>
    <t>13</t>
  </si>
  <si>
    <t>2,11x4,46 m+2,30x2,11 m</t>
  </si>
  <si>
    <t>0,70 x 3,83 m, 0,63 x 1,42 m</t>
  </si>
  <si>
    <t>1,42x2,14</t>
  </si>
  <si>
    <t>14</t>
  </si>
  <si>
    <t>Radiátor deskový 1,6x0,6x0,06</t>
  </si>
  <si>
    <t>2,47x1,77 m</t>
  </si>
  <si>
    <t xml:space="preserve">0,62 x 2,47 m, 0,30 x 3,85 m </t>
  </si>
  <si>
    <t>3,84x2,00</t>
  </si>
  <si>
    <t>15</t>
  </si>
  <si>
    <t>Zázemí - úklid</t>
  </si>
  <si>
    <t>1xZářivkové - kryt plný +     3x nástěnná</t>
  </si>
  <si>
    <t>4x Plné 0,7x2 m, 1x3/4 proskl.0,8x2m</t>
  </si>
  <si>
    <t>Radiátor deskový 1x0,6x0,01m</t>
  </si>
  <si>
    <t>(0,89x0,86)x2 m</t>
  </si>
  <si>
    <t>17</t>
  </si>
  <si>
    <t>Vodoměr a sklad</t>
  </si>
  <si>
    <t>Radiátor deskový 1x0,6x0,1 m</t>
  </si>
  <si>
    <t>1,78x0,90 m</t>
  </si>
  <si>
    <t>19</t>
  </si>
  <si>
    <t>Kotelna</t>
  </si>
  <si>
    <t>21</t>
  </si>
  <si>
    <t>Místnost vzduchotechniky</t>
  </si>
  <si>
    <t>0,90x1,79 m</t>
  </si>
  <si>
    <t>0,30x1,79 m</t>
  </si>
  <si>
    <t>22</t>
  </si>
  <si>
    <t>Spisovna</t>
  </si>
  <si>
    <t>Radiátor deskový 0,6x0,6x0,06 m</t>
  </si>
  <si>
    <t>0,90x1,78 m</t>
  </si>
  <si>
    <t>23</t>
  </si>
  <si>
    <t>Dílna</t>
  </si>
  <si>
    <t>24</t>
  </si>
  <si>
    <t>25</t>
  </si>
  <si>
    <t>0,47x1,79 m</t>
  </si>
  <si>
    <t>26</t>
  </si>
  <si>
    <t>27</t>
  </si>
  <si>
    <t>3/4 proskl. 0,8x2 m</t>
  </si>
  <si>
    <t>50</t>
  </si>
  <si>
    <t>1,8X0,92 M</t>
  </si>
  <si>
    <t>53</t>
  </si>
  <si>
    <t>0,47x1,8 m</t>
  </si>
  <si>
    <t>c11</t>
  </si>
  <si>
    <t>Dlažba/Čistící zóna</t>
  </si>
  <si>
    <t xml:space="preserve">proskl. vnitř. 2,65x0,9, venk.dv.v oknech 2 ks </t>
  </si>
  <si>
    <t>Radoátor desk.2x(1,6x0,6x0,10 m), 2x(0,9x0,6x0,10 m), 1x(1,8x0,6x0,10 m)</t>
  </si>
  <si>
    <t>1x2,06 m+0,9x2,67 m+1x2,06 m+1,3x2,06 m+1x2,7 m+1x2,7 m+1x2,7 m+1,3x1,44m</t>
  </si>
  <si>
    <t>c12</t>
  </si>
  <si>
    <t>1,8X0,6 m</t>
  </si>
  <si>
    <t>g11</t>
  </si>
  <si>
    <t>Garáž</t>
  </si>
  <si>
    <t>g12</t>
  </si>
  <si>
    <t>g13</t>
  </si>
  <si>
    <t>t11</t>
  </si>
  <si>
    <t>Plné 0,7x2 m, Prosklené 2/3 0,8x2 m</t>
  </si>
  <si>
    <t>0,89 x  x 0,86 m</t>
  </si>
  <si>
    <t>0,87 x 0,48 m</t>
  </si>
  <si>
    <t>Plné 0,7x2 m, Prosklené 2/3 0,7x2 m</t>
  </si>
  <si>
    <t>t12</t>
  </si>
  <si>
    <t>Toalety, sprcha</t>
  </si>
  <si>
    <t>3/4 proskl. 0,6x2 m</t>
  </si>
  <si>
    <t>Vestibul</t>
  </si>
  <si>
    <t>prosklenné</t>
  </si>
  <si>
    <t>Schodiště B</t>
  </si>
  <si>
    <t>1.NP</t>
  </si>
  <si>
    <t>102</t>
  </si>
  <si>
    <t>Zářivkové - krtyt žebrový + LED</t>
  </si>
  <si>
    <t>Radiátor deskový 1,0x0,6x0,1 m</t>
  </si>
  <si>
    <t>2,48x1,97 m</t>
  </si>
  <si>
    <t>Plast</t>
  </si>
  <si>
    <t>0,44x2,51 m</t>
  </si>
  <si>
    <t>4,46x2,15</t>
  </si>
  <si>
    <t>Zářivkové - krtyt žebrový</t>
  </si>
  <si>
    <t>2,47x1,97 m</t>
  </si>
  <si>
    <t>0,43x2,48 m</t>
  </si>
  <si>
    <t>3,50x2,15</t>
  </si>
  <si>
    <t>Jídelna</t>
  </si>
  <si>
    <t>Plné 0,7x2 m</t>
  </si>
  <si>
    <t>2,80x2,13</t>
  </si>
  <si>
    <t>Radiátor deskový 0,8x0,6x0,1 m</t>
  </si>
  <si>
    <t>4,11x2,15</t>
  </si>
  <si>
    <t>106</t>
  </si>
  <si>
    <t>0,44x2,49 m</t>
  </si>
  <si>
    <t>2,74x2,16</t>
  </si>
  <si>
    <t>0,40 x 2,47 m, 0,40 x 4,31 m</t>
  </si>
  <si>
    <t>4,30x2,14</t>
  </si>
  <si>
    <t>Kancelář - server</t>
  </si>
  <si>
    <t>3,25x2,12</t>
  </si>
  <si>
    <t xml:space="preserve">0,40 x 2,48 m, 0,40 x 3,92 m </t>
  </si>
  <si>
    <t>3,94x2,12</t>
  </si>
  <si>
    <t xml:space="preserve">2,47x1,97 m </t>
  </si>
  <si>
    <t>0,40 x 2,49 m, 0,40 x 3,85 m</t>
  </si>
  <si>
    <t>3,83x2,11</t>
  </si>
  <si>
    <t xml:space="preserve">0,40 x 2,48 m, 0,41 x 3,88 m </t>
  </si>
  <si>
    <t>3,88x2,12</t>
  </si>
  <si>
    <t>Lino + 1/2koberec</t>
  </si>
  <si>
    <t>0,40 x 2,48 m, 0,40 x 4,09 m</t>
  </si>
  <si>
    <t>4,07x2,11</t>
  </si>
  <si>
    <t>0,40 x 2,48 m, 0,40 x 3,73 m</t>
  </si>
  <si>
    <t>3,98x2,13</t>
  </si>
  <si>
    <t>Radiátor deskový 1,2x0,6x0,15 m</t>
  </si>
  <si>
    <t>0,40 x 2,48 m, 0,41 x 3,72 m</t>
  </si>
  <si>
    <t>3,72x2,11</t>
  </si>
  <si>
    <t>Radiátor deskový 1,0x0,6x0,15 m</t>
  </si>
  <si>
    <t>0,40 x 2,48 m, 0,41 x 3,71 m</t>
  </si>
  <si>
    <t>3,72x2,13</t>
  </si>
  <si>
    <t>Kancelář - pokladna</t>
  </si>
  <si>
    <t>2,84x1,65</t>
  </si>
  <si>
    <t>Kancelář - podat. registr</t>
  </si>
  <si>
    <t>Radiátor deskový 1,2x0,6x0,10 m</t>
  </si>
  <si>
    <t>(1,92x0,96)x2, 3,44x1,66</t>
  </si>
  <si>
    <t>Kancelář - pokl. Zázemí</t>
  </si>
  <si>
    <t>Prosklenné 0,9x2 m</t>
  </si>
  <si>
    <t>Radiátor deskový 1,8x0,6x0,1 m</t>
  </si>
  <si>
    <t>0,44x2,47 m</t>
  </si>
  <si>
    <t>2,54x1,98</t>
  </si>
  <si>
    <t>1,78x1,97 m</t>
  </si>
  <si>
    <t>0,43x1,78 m</t>
  </si>
  <si>
    <t>2,67x2,12</t>
  </si>
  <si>
    <t>Radiátor žebrový 1,0x0,2x0,13 m</t>
  </si>
  <si>
    <t>2,10x7,27 m, 2,10x1,47 m</t>
  </si>
  <si>
    <t>0,43*3,1+0,43*2,62+0,43*2 m</t>
  </si>
  <si>
    <t>3,28x2,90, 2,49x2,30, 4,75x2,30, 1,90x2,30</t>
  </si>
  <si>
    <t>Radiátor žebrový 1,9x0,2x0,13 m</t>
  </si>
  <si>
    <t xml:space="preserve">2,10x3,10 m </t>
  </si>
  <si>
    <t>0,42x3,70 m</t>
  </si>
  <si>
    <t>3,39x2,30</t>
  </si>
  <si>
    <t>c101</t>
  </si>
  <si>
    <t>Svítidlo stropní</t>
  </si>
  <si>
    <t xml:space="preserve">Prosklenné 1,72x2,93 m </t>
  </si>
  <si>
    <t>c102</t>
  </si>
  <si>
    <t>Prosklenné 2x 1,74x2,5 m, 1x 1,68x2,6m</t>
  </si>
  <si>
    <t>c103</t>
  </si>
  <si>
    <t>vestibul **</t>
  </si>
  <si>
    <t>autom. skl.zahrnuty v oknech</t>
  </si>
  <si>
    <t>Radiátor žebrový 4,6x0,5 m</t>
  </si>
  <si>
    <t>Hliníkové dvojité **</t>
  </si>
  <si>
    <t>3,26x2,64m+2,64x6m+2,64x0,94m+2,64x1,18m+2,78x1,12 m+2,64x1,17 m+2,64x0,97m+2,64x5,49m + (1,11 m+1,25 m+0,61 m+0,61 m+1,25 m+1,1 m)x2,85 m</t>
  </si>
  <si>
    <t>5,67x2,70, 6,06x2,75</t>
  </si>
  <si>
    <t>c104</t>
  </si>
  <si>
    <t>k101</t>
  </si>
  <si>
    <t>Kuchyňka</t>
  </si>
  <si>
    <t>0,87x0,88 m</t>
  </si>
  <si>
    <t>0,41 x 0,88 m</t>
  </si>
  <si>
    <t>k102</t>
  </si>
  <si>
    <t>t101</t>
  </si>
  <si>
    <t>1x Plné 0,7x2 m, 1x 2/3 proskl.0,7x2 m</t>
  </si>
  <si>
    <t>0,86x1,97 m</t>
  </si>
  <si>
    <t xml:space="preserve">0,40 x 0,87 m </t>
  </si>
  <si>
    <t>1x Plné 0,7x2 m, 2x 2/3 proskl.0,7x2 m</t>
  </si>
  <si>
    <t>t102</t>
  </si>
  <si>
    <t>Toalety veřejné</t>
  </si>
  <si>
    <t>Plné 0,7x2 m-4x, 0,80x2m-1x0,60x2m-1x</t>
  </si>
  <si>
    <t>Radiátor deskový 0,5x0,1x0,06 m</t>
  </si>
  <si>
    <t>2x (0,86x1,97) m</t>
  </si>
  <si>
    <t>0,85x0,42 m</t>
  </si>
  <si>
    <t>t103</t>
  </si>
  <si>
    <t>toalety</t>
  </si>
  <si>
    <t>2.NP</t>
  </si>
  <si>
    <t>Tisková místnost</t>
  </si>
  <si>
    <t>0,40 x 2,48 m, 0,40 x 4,02 m</t>
  </si>
  <si>
    <t>4,00x2,13</t>
  </si>
  <si>
    <t>0,38 x 2,47 m, 0,40x04,61 m</t>
  </si>
  <si>
    <t>4,60x2,13</t>
  </si>
  <si>
    <t>Radiátor deskový 0,7x0,6x0,1 m</t>
  </si>
  <si>
    <t>0,42 x 2,49 m, 0,41 x 2,96 m</t>
  </si>
  <si>
    <t>2,96x2,13, 5,45x2,00</t>
  </si>
  <si>
    <t>0,41 x 2,47 m, 0,40 x 3,15 m</t>
  </si>
  <si>
    <t>3,15x2,14</t>
  </si>
  <si>
    <t>2,48x1,96 m</t>
  </si>
  <si>
    <t>0,44 x 2,48 m, 0,40 x 3,40 m</t>
  </si>
  <si>
    <t>3,55x2,14, 5,57x2,00</t>
  </si>
  <si>
    <t>0,40 x 2,46 m, 0,40 x 3,04 m</t>
  </si>
  <si>
    <t>3,04x2,14</t>
  </si>
  <si>
    <t>0,43 x 2,47 m, 0,41 x 3,16 m</t>
  </si>
  <si>
    <t>3,16x2,14</t>
  </si>
  <si>
    <t>Radiátor deskový 1,4x0,6x0,1 m + 1,2x0,6x0,1 m</t>
  </si>
  <si>
    <t>0,40 x 2,48 m, 0,41x 3,37 m</t>
  </si>
  <si>
    <t>3,37x2,14</t>
  </si>
  <si>
    <t xml:space="preserve">2,48x1,96 m </t>
  </si>
  <si>
    <t>0,44 x 2,47 m, 0,40 x 3,26 m</t>
  </si>
  <si>
    <t>3,26x2,14</t>
  </si>
  <si>
    <t xml:space="preserve">Radiátor deskový 1,2x0,5x0,15 m </t>
  </si>
  <si>
    <t>2,48 x 0,40 m, 0,40 x 3,85 m</t>
  </si>
  <si>
    <t>3,85x2,14</t>
  </si>
  <si>
    <t>2,47 x 0,38 m, 0,42 x 3,85 m</t>
  </si>
  <si>
    <t>3,83x2,1</t>
  </si>
  <si>
    <t xml:space="preserve">213 </t>
  </si>
  <si>
    <t>0,41 x 2,48 m, 0,40 x 3,95 m</t>
  </si>
  <si>
    <t>3,95x2,18</t>
  </si>
  <si>
    <t>0,40 x 2,48 m, 0,41 x 3,83 m</t>
  </si>
  <si>
    <t>3,80x2,10</t>
  </si>
  <si>
    <t>0,40 x 2,47 m, 0,40 x 4,29 m</t>
  </si>
  <si>
    <t>4,29x2,14</t>
  </si>
  <si>
    <t xml:space="preserve">216 </t>
  </si>
  <si>
    <t>3,76x2,16</t>
  </si>
  <si>
    <t>0,40 x 2,47 m, 0,40 x 4,06 m</t>
  </si>
  <si>
    <t>2,14x4,00</t>
  </si>
  <si>
    <t>3,70x2,14</t>
  </si>
  <si>
    <t>c201</t>
  </si>
  <si>
    <t>5x Svítidla stropní + 3x nástěnné</t>
  </si>
  <si>
    <t>proskl. 1,68x2,98 m</t>
  </si>
  <si>
    <t>c202</t>
  </si>
  <si>
    <t xml:space="preserve">proskl. 1,76x2,94 m, 1,72x2,94 m </t>
  </si>
  <si>
    <t>k201</t>
  </si>
  <si>
    <t>Hliníkové dvojité *2)</t>
  </si>
  <si>
    <t>0,87 x 0,40 m</t>
  </si>
  <si>
    <t>k202</t>
  </si>
  <si>
    <t>t201</t>
  </si>
  <si>
    <t>0,40 x 0,86 m</t>
  </si>
  <si>
    <t>t202</t>
  </si>
  <si>
    <t>u201</t>
  </si>
  <si>
    <t>3.NP</t>
  </si>
  <si>
    <t>Kancelář ředitelna</t>
  </si>
  <si>
    <t>Koberec zátěžový</t>
  </si>
  <si>
    <t>Svítidlo atypické</t>
  </si>
  <si>
    <t>Plné koženkové 0,8x2 m</t>
  </si>
  <si>
    <t>Radiátor deskový 1,2x0,6x0,1 m</t>
  </si>
  <si>
    <t>0,41x2,47 m,  0,41x4,12 m</t>
  </si>
  <si>
    <t xml:space="preserve">0,40x2,47 m,  0,41x4,67 m </t>
  </si>
  <si>
    <t>3,62x2,12</t>
  </si>
  <si>
    <t>Kancelář sekretariát</t>
  </si>
  <si>
    <t>0,43x2,48 m,  0,41x2,80 m</t>
  </si>
  <si>
    <t>304</t>
  </si>
  <si>
    <t>0,41x2,46 m,   0,40x3,21 m</t>
  </si>
  <si>
    <t>3,20x2,12</t>
  </si>
  <si>
    <t>305</t>
  </si>
  <si>
    <t>Kancelář malá zas.míst. ** *1)</t>
  </si>
  <si>
    <t>Plné dvoukřídlé koženkové 1,62x2 m</t>
  </si>
  <si>
    <t>Hliníkové dvojité ** *1)</t>
  </si>
  <si>
    <t>0,93x2,84 + 1,18x2,84 + 1,29x2,84 + 1,17x2,84 + 0,97x2,84 + 10x(1x0,45)</t>
  </si>
  <si>
    <t>0,41x2,65 m,  0,41x4,13 m       0,41x4,27 m  0,41x0,27 m</t>
  </si>
  <si>
    <t>6,00x2,78</t>
  </si>
  <si>
    <t>0,41x2,49 m,  0,41x3,01 m</t>
  </si>
  <si>
    <t>3,01x2,12</t>
  </si>
  <si>
    <t>2,49x1,98 m</t>
  </si>
  <si>
    <t xml:space="preserve">0,43x2,48 m,  0,41x3,01 m </t>
  </si>
  <si>
    <t>3,00x2,15</t>
  </si>
  <si>
    <t>308</t>
  </si>
  <si>
    <t>Radiátor žeb. 0,13x0,2x1,9 m, Radiátor des. 2x0,3x0,1 m</t>
  </si>
  <si>
    <t>(3x2,48) + (3,21x2,46) m</t>
  </si>
  <si>
    <t xml:space="preserve">0,25x3,04 m,  0,28x2,97 m, 0,25x3,01m </t>
  </si>
  <si>
    <t>2,98x2,42, 2,94x2,42</t>
  </si>
  <si>
    <t>2,48x1,98 m</t>
  </si>
  <si>
    <t xml:space="preserve">0,42x2,57 m,  0,41x3,15 m </t>
  </si>
  <si>
    <t>3,15x2,11</t>
  </si>
  <si>
    <t>0,40x2,48 m,  0,41x4,05 m</t>
  </si>
  <si>
    <t>4,06x2,14</t>
  </si>
  <si>
    <t>Zářivkové - krtyt deskový</t>
  </si>
  <si>
    <t xml:space="preserve">0,42x2,45 m,  0,41x3,57 m </t>
  </si>
  <si>
    <t>3,58x2,12</t>
  </si>
  <si>
    <t>0,42x2,47 m,  0,40x3,62 m</t>
  </si>
  <si>
    <t>4,30x2,12</t>
  </si>
  <si>
    <t>Kancelář velká zas.míst.</t>
  </si>
  <si>
    <t>(2,47x1,97)x2 m</t>
  </si>
  <si>
    <t>0,41x2,49 m,  0,40x3,81 m</t>
  </si>
  <si>
    <t>2x(3,80x2,12)</t>
  </si>
  <si>
    <t>0,41x2,48 m,  0,41x3,90 m</t>
  </si>
  <si>
    <t>3,90x2,03</t>
  </si>
  <si>
    <t>320</t>
  </si>
  <si>
    <t>c301</t>
  </si>
  <si>
    <t>Prosklenn 1x 1,62x2,95m, 1x1,0x2,95m</t>
  </si>
  <si>
    <t>c302</t>
  </si>
  <si>
    <t>Prosklenné 1,62x2,95 m</t>
  </si>
  <si>
    <t>k301</t>
  </si>
  <si>
    <t xml:space="preserve">Kuchyňka  </t>
  </si>
  <si>
    <t>k302</t>
  </si>
  <si>
    <t>Kuchyňka sekret.</t>
  </si>
  <si>
    <t>t301</t>
  </si>
  <si>
    <t>Radiátor deskový 0,8x0,6x0,06 m</t>
  </si>
  <si>
    <t>0,86x0,42 m</t>
  </si>
  <si>
    <t>2xPlné 0,7x2 m, Prosklené 2/3 0,7x2 m</t>
  </si>
  <si>
    <t>t302</t>
  </si>
  <si>
    <t>2x Plné 0,7x2 m, 1x Plné 0,8x2 m</t>
  </si>
  <si>
    <t>2xPlné 0,7x2 m, 1x0,8x2m, 1x2/3proskl.0,7x2m</t>
  </si>
  <si>
    <t xml:space="preserve">**   neotevíratelné okno </t>
  </si>
  <si>
    <t xml:space="preserve">   *  k mytí oken je nutné použití plošiny nebo prostředků pro práci ve výškách</t>
  </si>
  <si>
    <t>mytí oken plošinou je nutné z těchto míst:</t>
  </si>
  <si>
    <t>1) z chodníku v ulici T. G. Masaryka, S. K. Neumanna (povrch kamenná výdlažba) - max. výška plochy oken k mytí - 10,5 m</t>
  </si>
  <si>
    <t xml:space="preserve">     (chodník je možné zatížit běžnou komunální technikou do 3,5 t)</t>
  </si>
  <si>
    <t>2) z parkoviště za budovou (živičný povrch, částečně ve sklonu) - max. výška plochy oken k mytí - 10,5 m</t>
  </si>
  <si>
    <t>3) z vnitřního prostoru haly c103 - max. výška plochy oken k mytí - 6 m</t>
  </si>
  <si>
    <t>schodiště A **</t>
  </si>
  <si>
    <t>Kancelář - pokladna přepážky</t>
  </si>
  <si>
    <t>Hliníková přepážka</t>
  </si>
  <si>
    <t>2,09x2,6 m, 2,09x1,4 m</t>
  </si>
  <si>
    <t>2,09 x 0,5 m</t>
  </si>
  <si>
    <t>Kancelář - podat. registr přepážky</t>
  </si>
  <si>
    <t>1,7x1,6 m, 2,6x2,7 m, 1,6x1,7 m,3,45x1,7 m, 1,9x1 m, 2,6x1,9 m, 1x1,9 m</t>
  </si>
  <si>
    <t>3,45 x 0,3 m, 1,9 x 0,3 m, 1,9 x 0,3 m</t>
  </si>
  <si>
    <t>3,44 x 1,66</t>
  </si>
  <si>
    <t>Kancelář - pokl. Zázemí přepážky</t>
  </si>
  <si>
    <t>2,07 x 1,7 m</t>
  </si>
  <si>
    <t>2,07x0,3 m</t>
  </si>
  <si>
    <t>2,06 x 1,7 m</t>
  </si>
  <si>
    <t>skl.dveře rampa I</t>
  </si>
  <si>
    <t>2,31x1,50 m</t>
  </si>
  <si>
    <t>skl.dveře rampa II</t>
  </si>
  <si>
    <t>2,77x1,58 m</t>
  </si>
  <si>
    <t>Kancelář ** *3)</t>
  </si>
  <si>
    <t>Hliníkové dvojité ** *3)</t>
  </si>
  <si>
    <t>5,45x2,08 m</t>
  </si>
  <si>
    <t>5,45x0,20 m</t>
  </si>
  <si>
    <t>5,57x2,08 m</t>
  </si>
  <si>
    <t>5,57x0,20 m</t>
  </si>
  <si>
    <t>schodišťové A okno ** *2)</t>
  </si>
  <si>
    <t>Hliníkové dvojité ** *2)</t>
  </si>
  <si>
    <t>2,63x5,26 m</t>
  </si>
  <si>
    <t>schodišťové B okno ** *2)</t>
  </si>
  <si>
    <t>2,37x4,54 m</t>
  </si>
  <si>
    <t>vestibul ** *1)</t>
  </si>
  <si>
    <t>1,4x3,25m+1,4x3,25+0,94x3,25+1,18x3,25+1,29x3,25+1,17x3,25+0,97x3,25+1,30x3,25+1,30x3,25 m</t>
  </si>
  <si>
    <t>průčelí budovy nad 305 ** *1)</t>
  </si>
  <si>
    <t>1,29x2,84 + 1,17x2,84 m</t>
  </si>
  <si>
    <t>Schodiště A u výtahu **</t>
  </si>
  <si>
    <t>3,26x5m+ (5,2x3,26)/2 m</t>
  </si>
  <si>
    <t>Makrolon **</t>
  </si>
  <si>
    <t>3,09x3,20 m</t>
  </si>
  <si>
    <t>Schodiště A, B zábradlí skl.výplně</t>
  </si>
  <si>
    <t>Skleněné výplně zábradlí</t>
  </si>
  <si>
    <t>spec.v samostatném souboru</t>
  </si>
  <si>
    <t>Sklenění výplně vnitřních dveřé</t>
  </si>
  <si>
    <t>Skleněné výplně dveří</t>
  </si>
  <si>
    <t>Podlahová plocha  v [m2]</t>
  </si>
  <si>
    <t>Osvětl. tělesa plocha v [m2]</t>
  </si>
  <si>
    <t/>
  </si>
  <si>
    <t>Příloha č. 2 ZD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</si>
</sst>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Kč&quot;;[Red]\-#,##0.00\ &quot;Kč&quot;"/>
    <numFmt numFmtId="44" formatCode="_-* #,##0.00\ &quot;Kč&quot;_-;\-* #,##0.00\ &quot;Kč&quot;_-;_-* &quot;-&quot;??\ &quot;Kč&quot;_-;_-@_-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3300"/>
        <bgColor indexed="64"/>
      </patternFill>
    </fill>
    <fill>
      <patternFill patternType="solid">
        <fgColor rgb="FF00DA6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5" fillId="0" borderId="0"/>
  </cellStyleXfs>
  <cellXfs count="239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Border="1"/>
    <xf numFmtId="0" fontId="0" fillId="0" borderId="8" xfId="0" applyBorder="1"/>
    <xf numFmtId="0" fontId="0" fillId="0" borderId="1" xfId="0" applyBorder="1"/>
    <xf numFmtId="0" fontId="2" fillId="0" borderId="0" xfId="0" applyFont="1"/>
    <xf numFmtId="0" fontId="0" fillId="0" borderId="11" xfId="0" applyBorder="1"/>
    <xf numFmtId="0" fontId="0" fillId="0" borderId="12" xfId="0" applyBorder="1"/>
    <xf numFmtId="0" fontId="0" fillId="0" borderId="0" xfId="0" applyBorder="1" applyAlignment="1">
      <alignment horizontal="center"/>
    </xf>
    <xf numFmtId="0" fontId="0" fillId="0" borderId="13" xfId="0" applyBorder="1"/>
    <xf numFmtId="0" fontId="2" fillId="0" borderId="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3" borderId="18" xfId="0" applyFont="1" applyFill="1" applyBorder="1" applyAlignment="1"/>
    <xf numFmtId="0" fontId="1" fillId="0" borderId="20" xfId="0" applyFont="1" applyBorder="1"/>
    <xf numFmtId="0" fontId="3" fillId="0" borderId="0" xfId="0" applyFont="1"/>
    <xf numFmtId="0" fontId="1" fillId="0" borderId="12" xfId="0" applyFont="1" applyBorder="1"/>
    <xf numFmtId="0" fontId="0" fillId="0" borderId="1" xfId="0" applyFill="1" applyBorder="1"/>
    <xf numFmtId="0" fontId="1" fillId="0" borderId="15" xfId="0" applyFont="1" applyFill="1" applyBorder="1"/>
    <xf numFmtId="0" fontId="0" fillId="0" borderId="0" xfId="0" applyFill="1" applyBorder="1" applyAlignment="1">
      <alignment wrapText="1"/>
    </xf>
    <xf numFmtId="0" fontId="3" fillId="4" borderId="11" xfId="0" applyFont="1" applyFill="1" applyBorder="1" applyAlignment="1">
      <alignment vertical="center"/>
    </xf>
    <xf numFmtId="0" fontId="1" fillId="0" borderId="11" xfId="0" applyFont="1" applyBorder="1"/>
    <xf numFmtId="0" fontId="2" fillId="5" borderId="8" xfId="0" applyFont="1" applyFill="1" applyBorder="1"/>
    <xf numFmtId="0" fontId="0" fillId="5" borderId="11" xfId="0" applyFill="1" applyBorder="1" applyAlignment="1"/>
    <xf numFmtId="0" fontId="2" fillId="5" borderId="1" xfId="0" applyFont="1" applyFill="1" applyBorder="1" applyAlignment="1"/>
    <xf numFmtId="0" fontId="1" fillId="5" borderId="8" xfId="0" applyFont="1" applyFill="1" applyBorder="1" applyAlignment="1"/>
    <xf numFmtId="0" fontId="1" fillId="5" borderId="12" xfId="0" applyFont="1" applyFill="1" applyBorder="1" applyAlignment="1">
      <alignment horizontal="center"/>
    </xf>
    <xf numFmtId="0" fontId="1" fillId="5" borderId="10" xfId="0" applyFont="1" applyFill="1" applyBorder="1"/>
    <xf numFmtId="0" fontId="1" fillId="6" borderId="9" xfId="0" applyFont="1" applyFill="1" applyBorder="1"/>
    <xf numFmtId="0" fontId="1" fillId="7" borderId="9" xfId="0" applyFont="1" applyFill="1" applyBorder="1"/>
    <xf numFmtId="0" fontId="1" fillId="8" borderId="9" xfId="0" applyFont="1" applyFill="1" applyBorder="1"/>
    <xf numFmtId="4" fontId="0" fillId="0" borderId="0" xfId="0" applyNumberFormat="1"/>
    <xf numFmtId="0" fontId="0" fillId="0" borderId="23" xfId="0" applyBorder="1"/>
    <xf numFmtId="0" fontId="0" fillId="0" borderId="11" xfId="0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4" borderId="8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11" xfId="0" applyBorder="1" applyAlignment="1">
      <alignment horizontal="center"/>
    </xf>
    <xf numFmtId="0" fontId="0" fillId="0" borderId="1" xfId="0" applyBorder="1" applyAlignment="1">
      <alignment horizontal="center"/>
    </xf>
    <xf numFmtId="4" fontId="3" fillId="0" borderId="12" xfId="0" applyNumberFormat="1" applyFont="1" applyBorder="1" applyAlignment="1">
      <alignment horizontal="center"/>
    </xf>
    <xf numFmtId="0" fontId="1" fillId="9" borderId="17" xfId="0" applyFont="1" applyFill="1" applyBorder="1"/>
    <xf numFmtId="0" fontId="3" fillId="9" borderId="9" xfId="0" applyFont="1" applyFill="1" applyBorder="1" applyAlignment="1">
      <alignment horizontal="center"/>
    </xf>
    <xf numFmtId="4" fontId="3" fillId="9" borderId="9" xfId="0" applyNumberFormat="1" applyFont="1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1" xfId="0" applyFill="1" applyBorder="1" applyAlignment="1"/>
    <xf numFmtId="0" fontId="0" fillId="3" borderId="1" xfId="0" applyFill="1" applyBorder="1" applyAlignment="1"/>
    <xf numFmtId="0" fontId="4" fillId="3" borderId="1" xfId="0" applyFont="1" applyFill="1" applyBorder="1" applyAlignment="1">
      <alignment horizontal="center"/>
    </xf>
    <xf numFmtId="0" fontId="2" fillId="7" borderId="8" xfId="0" applyFont="1" applyFill="1" applyBorder="1" applyAlignment="1"/>
    <xf numFmtId="0" fontId="0" fillId="7" borderId="11" xfId="0" applyFill="1" applyBorder="1" applyAlignment="1">
      <alignment horizontal="center" vertical="center"/>
    </xf>
    <xf numFmtId="0" fontId="0" fillId="7" borderId="11" xfId="0" applyFill="1" applyBorder="1" applyAlignment="1"/>
    <xf numFmtId="0" fontId="0" fillId="7" borderId="1" xfId="0" applyFill="1" applyBorder="1" applyAlignment="1"/>
    <xf numFmtId="0" fontId="2" fillId="7" borderId="1" xfId="0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2" fillId="2" borderId="8" xfId="0" applyFont="1" applyFill="1" applyBorder="1" applyAlignment="1"/>
    <xf numFmtId="0" fontId="0" fillId="2" borderId="11" xfId="0" applyFill="1" applyBorder="1" applyAlignment="1">
      <alignment horizontal="center" vertical="center"/>
    </xf>
    <xf numFmtId="0" fontId="0" fillId="2" borderId="11" xfId="0" applyFill="1" applyBorder="1" applyAlignment="1"/>
    <xf numFmtId="0" fontId="0" fillId="2" borderId="1" xfId="0" applyFill="1" applyBorder="1" applyAlignment="1"/>
    <xf numFmtId="0" fontId="4" fillId="2" borderId="1" xfId="0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1" fillId="5" borderId="8" xfId="0" applyFont="1" applyFill="1" applyBorder="1" applyAlignment="1">
      <alignment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vertical="center"/>
    </xf>
    <xf numFmtId="2" fontId="0" fillId="0" borderId="0" xfId="0" applyNumberFormat="1"/>
    <xf numFmtId="2" fontId="2" fillId="3" borderId="8" xfId="0" applyNumberFormat="1" applyFont="1" applyFill="1" applyBorder="1" applyAlignment="1">
      <alignment horizontal="center"/>
    </xf>
    <xf numFmtId="2" fontId="2" fillId="5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4" fontId="0" fillId="0" borderId="0" xfId="0" applyNumberFormat="1" applyAlignment="1">
      <alignment horizontal="center"/>
    </xf>
    <xf numFmtId="0" fontId="9" fillId="0" borderId="0" xfId="0" applyFont="1" applyBorder="1"/>
    <xf numFmtId="2" fontId="9" fillId="0" borderId="0" xfId="0" applyNumberFormat="1" applyFont="1" applyBorder="1"/>
    <xf numFmtId="44" fontId="9" fillId="0" borderId="0" xfId="0" applyNumberFormat="1" applyFont="1" applyBorder="1"/>
    <xf numFmtId="0" fontId="1" fillId="0" borderId="0" xfId="0" applyFont="1" applyFill="1" applyBorder="1"/>
    <xf numFmtId="0" fontId="0" fillId="0" borderId="2" xfId="0" applyBorder="1" applyAlignment="1">
      <alignment horizontal="center"/>
    </xf>
    <xf numFmtId="0" fontId="11" fillId="0" borderId="13" xfId="0" applyFont="1" applyBorder="1"/>
    <xf numFmtId="0" fontId="11" fillId="0" borderId="23" xfId="0" applyFont="1" applyBorder="1"/>
    <xf numFmtId="0" fontId="11" fillId="0" borderId="23" xfId="0" applyFont="1" applyBorder="1" applyAlignment="1">
      <alignment horizontal="center"/>
    </xf>
    <xf numFmtId="0" fontId="11" fillId="0" borderId="2" xfId="0" applyFont="1" applyBorder="1"/>
    <xf numFmtId="2" fontId="2" fillId="7" borderId="1" xfId="0" applyNumberFormat="1" applyFont="1" applyFill="1" applyBorder="1" applyAlignment="1">
      <alignment horizontal="center"/>
    </xf>
    <xf numFmtId="0" fontId="11" fillId="0" borderId="0" xfId="0" applyFont="1"/>
    <xf numFmtId="0" fontId="0" fillId="0" borderId="0" xfId="0" applyFill="1" applyBorder="1"/>
    <xf numFmtId="0" fontId="1" fillId="10" borderId="15" xfId="0" applyFont="1" applyFill="1" applyBorder="1"/>
    <xf numFmtId="0" fontId="5" fillId="10" borderId="9" xfId="0" applyFont="1" applyFill="1" applyBorder="1" applyAlignment="1">
      <alignment horizontal="center" vertical="center"/>
    </xf>
    <xf numFmtId="0" fontId="0" fillId="10" borderId="8" xfId="0" applyFill="1" applyBorder="1"/>
    <xf numFmtId="0" fontId="0" fillId="10" borderId="1" xfId="0" applyFill="1" applyBorder="1"/>
    <xf numFmtId="0" fontId="2" fillId="10" borderId="1" xfId="0" applyFont="1" applyFill="1" applyBorder="1" applyAlignment="1">
      <alignment horizontal="right"/>
    </xf>
    <xf numFmtId="0" fontId="2" fillId="10" borderId="8" xfId="0" applyFont="1" applyFill="1" applyBorder="1" applyAlignment="1">
      <alignment horizontal="right"/>
    </xf>
    <xf numFmtId="0" fontId="5" fillId="0" borderId="0" xfId="0" applyFont="1"/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" fillId="5" borderId="11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0" fillId="9" borderId="27" xfId="0" applyFill="1" applyBorder="1" applyAlignment="1">
      <alignment horizontal="center" vertical="center"/>
    </xf>
    <xf numFmtId="0" fontId="0" fillId="9" borderId="27" xfId="0" applyFill="1" applyBorder="1" applyAlignment="1"/>
    <xf numFmtId="0" fontId="0" fillId="9" borderId="19" xfId="0" applyFill="1" applyBorder="1" applyAlignment="1"/>
    <xf numFmtId="0" fontId="4" fillId="9" borderId="19" xfId="0" applyFont="1" applyFill="1" applyBorder="1" applyAlignment="1">
      <alignment horizontal="center"/>
    </xf>
    <xf numFmtId="0" fontId="3" fillId="4" borderId="28" xfId="0" applyFont="1" applyFill="1" applyBorder="1" applyAlignment="1">
      <alignment vertical="center"/>
    </xf>
    <xf numFmtId="0" fontId="3" fillId="4" borderId="20" xfId="0" applyFont="1" applyFill="1" applyBorder="1" applyAlignment="1">
      <alignment horizontal="center" vertical="center"/>
    </xf>
    <xf numFmtId="0" fontId="3" fillId="4" borderId="20" xfId="0" applyFont="1" applyFill="1" applyBorder="1" applyAlignment="1">
      <alignment vertical="center"/>
    </xf>
    <xf numFmtId="0" fontId="1" fillId="0" borderId="29" xfId="0" applyFont="1" applyBorder="1"/>
    <xf numFmtId="0" fontId="2" fillId="9" borderId="18" xfId="0" applyFont="1" applyFill="1" applyBorder="1" applyAlignment="1"/>
    <xf numFmtId="0" fontId="2" fillId="9" borderId="27" xfId="0" applyFont="1" applyFill="1" applyBorder="1" applyAlignment="1">
      <alignment horizontal="center"/>
    </xf>
    <xf numFmtId="4" fontId="0" fillId="0" borderId="23" xfId="0" applyNumberFormat="1" applyBorder="1" applyAlignment="1">
      <alignment horizontal="center"/>
    </xf>
    <xf numFmtId="2" fontId="0" fillId="0" borderId="23" xfId="0" applyNumberFormat="1" applyBorder="1" applyAlignment="1">
      <alignment horizontal="center"/>
    </xf>
    <xf numFmtId="4" fontId="0" fillId="0" borderId="0" xfId="0" applyNumberFormat="1" applyBorder="1"/>
    <xf numFmtId="0" fontId="3" fillId="5" borderId="10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3" fillId="8" borderId="9" xfId="0" applyFont="1" applyFill="1" applyBorder="1" applyAlignment="1">
      <alignment horizontal="center"/>
    </xf>
    <xf numFmtId="4" fontId="3" fillId="5" borderId="10" xfId="0" applyNumberFormat="1" applyFont="1" applyFill="1" applyBorder="1" applyAlignment="1">
      <alignment horizontal="center"/>
    </xf>
    <xf numFmtId="4" fontId="3" fillId="6" borderId="9" xfId="0" applyNumberFormat="1" applyFont="1" applyFill="1" applyBorder="1" applyAlignment="1">
      <alignment horizontal="center"/>
    </xf>
    <xf numFmtId="2" fontId="3" fillId="7" borderId="9" xfId="0" applyNumberFormat="1" applyFont="1" applyFill="1" applyBorder="1" applyAlignment="1">
      <alignment horizontal="center"/>
    </xf>
    <xf numFmtId="4" fontId="3" fillId="8" borderId="9" xfId="0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8" fontId="1" fillId="0" borderId="0" xfId="1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center"/>
    </xf>
    <xf numFmtId="2" fontId="0" fillId="0" borderId="0" xfId="0" applyNumberFormat="1" applyBorder="1"/>
    <xf numFmtId="44" fontId="0" fillId="0" borderId="0" xfId="0" applyNumberFormat="1" applyBorder="1"/>
    <xf numFmtId="0" fontId="9" fillId="0" borderId="0" xfId="0" applyFont="1" applyFill="1" applyBorder="1"/>
    <xf numFmtId="4" fontId="0" fillId="0" borderId="0" xfId="0" applyNumberFormat="1" applyFill="1" applyBorder="1"/>
    <xf numFmtId="4" fontId="6" fillId="0" borderId="0" xfId="0" applyNumberFormat="1" applyFont="1" applyFill="1" applyBorder="1"/>
    <xf numFmtId="44" fontId="6" fillId="0" borderId="0" xfId="0" applyNumberFormat="1" applyFont="1" applyFill="1" applyBorder="1"/>
    <xf numFmtId="0" fontId="11" fillId="0" borderId="0" xfId="0" applyFont="1" applyBorder="1"/>
    <xf numFmtId="2" fontId="11" fillId="0" borderId="0" xfId="0" applyNumberFormat="1" applyFont="1" applyFill="1" applyBorder="1"/>
    <xf numFmtId="44" fontId="11" fillId="0" borderId="0" xfId="0" applyNumberFormat="1" applyFont="1" applyFill="1" applyBorder="1"/>
    <xf numFmtId="4" fontId="0" fillId="0" borderId="0" xfId="0" applyNumberFormat="1" applyBorder="1" applyAlignment="1">
      <alignment horizontal="center"/>
    </xf>
    <xf numFmtId="0" fontId="17" fillId="8" borderId="2" xfId="0" applyFont="1" applyFill="1" applyBorder="1" applyAlignment="1">
      <alignment horizontal="center" vertical="center" wrapText="1"/>
    </xf>
    <xf numFmtId="0" fontId="17" fillId="8" borderId="2" xfId="2" applyFont="1" applyFill="1" applyBorder="1" applyAlignment="1">
      <alignment horizontal="center" vertical="center" wrapText="1"/>
    </xf>
    <xf numFmtId="0" fontId="18" fillId="0" borderId="3" xfId="0" applyFont="1" applyBorder="1"/>
    <xf numFmtId="0" fontId="18" fillId="0" borderId="24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/>
    </xf>
    <xf numFmtId="0" fontId="18" fillId="0" borderId="7" xfId="0" applyFont="1" applyBorder="1"/>
    <xf numFmtId="0" fontId="18" fillId="0" borderId="14" xfId="0" applyFont="1" applyBorder="1"/>
    <xf numFmtId="2" fontId="18" fillId="0" borderId="10" xfId="0" applyNumberFormat="1" applyFont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8" fillId="0" borderId="9" xfId="0" applyFont="1" applyBorder="1"/>
    <xf numFmtId="0" fontId="18" fillId="0" borderId="21" xfId="0" applyFont="1" applyBorder="1"/>
    <xf numFmtId="0" fontId="18" fillId="0" borderId="16" xfId="0" applyFont="1" applyBorder="1"/>
    <xf numFmtId="0" fontId="18" fillId="0" borderId="0" xfId="0" applyFont="1"/>
    <xf numFmtId="0" fontId="18" fillId="0" borderId="4" xfId="0" applyFont="1" applyBorder="1"/>
    <xf numFmtId="0" fontId="18" fillId="0" borderId="13" xfId="0" applyFont="1" applyBorder="1"/>
    <xf numFmtId="2" fontId="18" fillId="0" borderId="9" xfId="0" applyNumberFormat="1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49" fontId="18" fillId="0" borderId="2" xfId="0" applyNumberFormat="1" applyFont="1" applyBorder="1" applyAlignment="1">
      <alignment horizontal="center"/>
    </xf>
    <xf numFmtId="0" fontId="18" fillId="0" borderId="2" xfId="0" applyFont="1" applyBorder="1"/>
    <xf numFmtId="0" fontId="19" fillId="0" borderId="9" xfId="0" applyFont="1" applyFill="1" applyBorder="1" applyAlignment="1">
      <alignment horizontal="center"/>
    </xf>
    <xf numFmtId="0" fontId="18" fillId="0" borderId="26" xfId="0" applyFont="1" applyBorder="1"/>
    <xf numFmtId="0" fontId="18" fillId="0" borderId="15" xfId="0" applyFont="1" applyBorder="1"/>
    <xf numFmtId="0" fontId="18" fillId="0" borderId="7" xfId="0" applyFont="1" applyBorder="1" applyAlignment="1">
      <alignment horizontal="center" vertical="center"/>
    </xf>
    <xf numFmtId="0" fontId="19" fillId="0" borderId="21" xfId="0" applyFont="1" applyFill="1" applyBorder="1" applyAlignment="1">
      <alignment horizontal="center"/>
    </xf>
    <xf numFmtId="0" fontId="18" fillId="0" borderId="4" xfId="0" applyFont="1" applyFill="1" applyBorder="1"/>
    <xf numFmtId="0" fontId="18" fillId="0" borderId="2" xfId="0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/>
    </xf>
    <xf numFmtId="0" fontId="18" fillId="0" borderId="7" xfId="0" applyFont="1" applyFill="1" applyBorder="1"/>
    <xf numFmtId="0" fontId="18" fillId="0" borderId="13" xfId="0" applyFont="1" applyFill="1" applyBorder="1"/>
    <xf numFmtId="2" fontId="18" fillId="0" borderId="9" xfId="0" applyNumberFormat="1" applyFont="1" applyFill="1" applyBorder="1" applyAlignment="1">
      <alignment horizontal="center"/>
    </xf>
    <xf numFmtId="0" fontId="18" fillId="0" borderId="9" xfId="0" applyFont="1" applyFill="1" applyBorder="1"/>
    <xf numFmtId="0" fontId="18" fillId="0" borderId="21" xfId="0" applyFont="1" applyFill="1" applyBorder="1"/>
    <xf numFmtId="0" fontId="18" fillId="0" borderId="7" xfId="0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horizontal="center"/>
    </xf>
    <xf numFmtId="0" fontId="18" fillId="0" borderId="2" xfId="0" applyFont="1" applyFill="1" applyBorder="1"/>
    <xf numFmtId="0" fontId="18" fillId="0" borderId="6" xfId="0" applyFont="1" applyBorder="1"/>
    <xf numFmtId="2" fontId="18" fillId="0" borderId="21" xfId="0" applyNumberFormat="1" applyFont="1" applyBorder="1" applyAlignment="1">
      <alignment horizontal="center"/>
    </xf>
    <xf numFmtId="0" fontId="20" fillId="0" borderId="4" xfId="0" applyFont="1" applyBorder="1"/>
    <xf numFmtId="0" fontId="18" fillId="0" borderId="2" xfId="0" applyFont="1" applyBorder="1" applyAlignment="1">
      <alignment horizontal="center"/>
    </xf>
    <xf numFmtId="0" fontId="18" fillId="0" borderId="25" xfId="0" applyFont="1" applyBorder="1" applyAlignment="1">
      <alignment horizontal="center"/>
    </xf>
    <xf numFmtId="0" fontId="20" fillId="0" borderId="6" xfId="0" applyFont="1" applyBorder="1"/>
    <xf numFmtId="0" fontId="18" fillId="0" borderId="5" xfId="0" applyFont="1" applyBorder="1" applyAlignment="1">
      <alignment horizontal="center" vertical="center"/>
    </xf>
    <xf numFmtId="2" fontId="18" fillId="0" borderId="15" xfId="0" applyNumberFormat="1" applyFont="1" applyBorder="1" applyAlignment="1">
      <alignment horizontal="center"/>
    </xf>
    <xf numFmtId="0" fontId="21" fillId="4" borderId="5" xfId="0" applyFont="1" applyFill="1" applyBorder="1" applyAlignment="1">
      <alignment horizontal="center" vertical="center"/>
    </xf>
    <xf numFmtId="0" fontId="21" fillId="0" borderId="5" xfId="0" applyFont="1" applyBorder="1"/>
    <xf numFmtId="0" fontId="21" fillId="0" borderId="5" xfId="0" applyFont="1" applyBorder="1" applyAlignment="1">
      <alignment horizontal="center"/>
    </xf>
    <xf numFmtId="0" fontId="21" fillId="4" borderId="2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left" vertical="center"/>
    </xf>
    <xf numFmtId="0" fontId="21" fillId="0" borderId="2" xfId="0" applyFont="1" applyBorder="1"/>
    <xf numFmtId="2" fontId="21" fillId="0" borderId="2" xfId="0" applyNumberFormat="1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4" borderId="5" xfId="0" applyFont="1" applyFill="1" applyBorder="1" applyAlignment="1">
      <alignment vertical="center"/>
    </xf>
    <xf numFmtId="0" fontId="21" fillId="4" borderId="2" xfId="0" applyFont="1" applyFill="1" applyBorder="1" applyAlignment="1">
      <alignment vertical="center"/>
    </xf>
    <xf numFmtId="0" fontId="20" fillId="0" borderId="2" xfId="0" applyFont="1" applyBorder="1"/>
    <xf numFmtId="2" fontId="18" fillId="0" borderId="2" xfId="0" applyNumberFormat="1" applyFont="1" applyBorder="1" applyAlignment="1">
      <alignment horizontal="center"/>
    </xf>
    <xf numFmtId="0" fontId="19" fillId="0" borderId="2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/>
    </xf>
    <xf numFmtId="2" fontId="0" fillId="8" borderId="0" xfId="0" applyNumberFormat="1" applyFill="1"/>
    <xf numFmtId="0" fontId="0" fillId="0" borderId="0" xfId="0" applyAlignment="1">
      <alignment horizontal="center" vertical="center"/>
    </xf>
    <xf numFmtId="0" fontId="18" fillId="0" borderId="0" xfId="0" applyFont="1" applyAlignment="1">
      <alignment horizontal="center" vertical="center"/>
    </xf>
    <xf numFmtId="2" fontId="0" fillId="8" borderId="0" xfId="0" applyNumberFormat="1" applyFill="1" applyAlignment="1">
      <alignment horizontal="center" vertical="center"/>
    </xf>
    <xf numFmtId="2" fontId="17" fillId="8" borderId="2" xfId="0" applyNumberFormat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2" fontId="17" fillId="8" borderId="2" xfId="2" applyNumberFormat="1" applyFont="1" applyFill="1" applyBorder="1" applyAlignment="1">
      <alignment horizontal="center" vertical="center" wrapText="1"/>
    </xf>
    <xf numFmtId="2" fontId="18" fillId="0" borderId="21" xfId="0" applyNumberFormat="1" applyFont="1" applyBorder="1"/>
    <xf numFmtId="2" fontId="18" fillId="0" borderId="21" xfId="0" applyNumberFormat="1" applyFont="1" applyFill="1" applyBorder="1"/>
    <xf numFmtId="2" fontId="18" fillId="0" borderId="21" xfId="0" applyNumberFormat="1" applyFont="1" applyBorder="1" applyAlignment="1">
      <alignment horizontal="right"/>
    </xf>
    <xf numFmtId="2" fontId="2" fillId="10" borderId="1" xfId="0" applyNumberFormat="1" applyFont="1" applyFill="1" applyBorder="1" applyAlignment="1">
      <alignment horizontal="right"/>
    </xf>
    <xf numFmtId="2" fontId="18" fillId="0" borderId="16" xfId="0" applyNumberFormat="1" applyFont="1" applyBorder="1"/>
    <xf numFmtId="2" fontId="18" fillId="0" borderId="9" xfId="0" applyNumberFormat="1" applyFont="1" applyBorder="1"/>
    <xf numFmtId="2" fontId="2" fillId="10" borderId="8" xfId="0" applyNumberFormat="1" applyFont="1" applyFill="1" applyBorder="1" applyAlignment="1">
      <alignment horizontal="right"/>
    </xf>
    <xf numFmtId="2" fontId="21" fillId="0" borderId="2" xfId="0" applyNumberFormat="1" applyFont="1" applyBorder="1"/>
    <xf numFmtId="2" fontId="18" fillId="0" borderId="2" xfId="0" applyNumberFormat="1" applyFont="1" applyBorder="1"/>
    <xf numFmtId="2" fontId="2" fillId="10" borderId="19" xfId="0" applyNumberFormat="1" applyFont="1" applyFill="1" applyBorder="1" applyAlignment="1">
      <alignment horizontal="right"/>
    </xf>
    <xf numFmtId="0" fontId="2" fillId="10" borderId="19" xfId="0" applyFont="1" applyFill="1" applyBorder="1" applyAlignment="1">
      <alignment horizontal="right"/>
    </xf>
    <xf numFmtId="0" fontId="14" fillId="10" borderId="8" xfId="0" applyFont="1" applyFill="1" applyBorder="1"/>
    <xf numFmtId="0" fontId="14" fillId="10" borderId="1" xfId="0" applyFont="1" applyFill="1" applyBorder="1"/>
    <xf numFmtId="2" fontId="16" fillId="10" borderId="12" xfId="0" applyNumberFormat="1" applyFont="1" applyFill="1" applyBorder="1"/>
    <xf numFmtId="2" fontId="5" fillId="0" borderId="9" xfId="0" applyNumberFormat="1" applyFont="1" applyBorder="1" applyAlignment="1">
      <alignment horizontal="center"/>
    </xf>
    <xf numFmtId="2" fontId="5" fillId="0" borderId="19" xfId="0" applyNumberFormat="1" applyFont="1" applyBorder="1" applyAlignment="1">
      <alignment horizontal="center"/>
    </xf>
    <xf numFmtId="2" fontId="16" fillId="10" borderId="1" xfId="0" applyNumberFormat="1" applyFont="1" applyFill="1" applyBorder="1"/>
    <xf numFmtId="0" fontId="16" fillId="10" borderId="1" xfId="0" applyFont="1" applyFill="1" applyBorder="1"/>
    <xf numFmtId="2" fontId="2" fillId="9" borderId="19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0" fillId="0" borderId="2" xfId="0" applyNumberFormat="1" applyBorder="1" applyAlignment="1">
      <alignment horizontal="center" vertical="center"/>
    </xf>
    <xf numFmtId="2" fontId="11" fillId="0" borderId="2" xfId="0" applyNumberFormat="1" applyFont="1" applyBorder="1" applyAlignment="1">
      <alignment horizontal="center" vertical="center"/>
    </xf>
    <xf numFmtId="0" fontId="1" fillId="3" borderId="8" xfId="0" applyFont="1" applyFill="1" applyBorder="1" applyAlignment="1">
      <alignment vertical="center"/>
    </xf>
    <xf numFmtId="0" fontId="1" fillId="3" borderId="11" xfId="0" applyFont="1" applyFill="1" applyBorder="1" applyAlignment="1">
      <alignment vertical="center"/>
    </xf>
    <xf numFmtId="0" fontId="1" fillId="3" borderId="12" xfId="0" applyFont="1" applyFill="1" applyBorder="1" applyAlignment="1">
      <alignment vertical="center"/>
    </xf>
    <xf numFmtId="0" fontId="1" fillId="7" borderId="8" xfId="0" applyFont="1" applyFill="1" applyBorder="1" applyAlignment="1">
      <alignment vertical="center"/>
    </xf>
    <xf numFmtId="0" fontId="1" fillId="7" borderId="11" xfId="0" applyFont="1" applyFill="1" applyBorder="1" applyAlignment="1">
      <alignment vertical="center"/>
    </xf>
    <xf numFmtId="0" fontId="1" fillId="7" borderId="12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" fillId="2" borderId="22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9" borderId="8" xfId="0" applyFont="1" applyFill="1" applyBorder="1" applyAlignment="1">
      <alignment vertical="center"/>
    </xf>
    <xf numFmtId="0" fontId="1" fillId="9" borderId="11" xfId="0" applyFont="1" applyFill="1" applyBorder="1" applyAlignment="1">
      <alignment vertical="center"/>
    </xf>
    <xf numFmtId="0" fontId="1" fillId="9" borderId="22" xfId="0" applyFont="1" applyFill="1" applyBorder="1" applyAlignment="1">
      <alignment vertical="center"/>
    </xf>
  </cellXfs>
  <cellStyles count="3">
    <cellStyle name="Normální" xfId="0" builtinId="0"/>
    <cellStyle name="Normální 2" xfId="1"/>
    <cellStyle name="Normální 2 2" xfId="2"/>
  </cellStyles>
  <dxfs count="0"/>
  <tableStyles count="0" defaultTableStyle="TableStyleMedium2" defaultPivotStyle="PivotStyleLight16"/>
  <colors>
    <mruColors>
      <color rgb="FF9900CC"/>
      <color rgb="FF00DA63"/>
      <color rgb="FF00CC66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AL191"/>
  <sheetViews>
    <sheetView tabSelected="1" view="pageLayout" topLeftCell="Z1" zoomScaleNormal="90" workbookViewId="0">
      <selection activeCell="AB2" sqref="AB2"/>
    </sheetView>
  </sheetViews>
  <sheetFormatPr defaultRowHeight="15" x14ac:dyDescent="0.25"/>
  <cols>
    <col min="1" max="1" width="2.85546875" customWidth="1"/>
    <col min="2" max="2" width="6.42578125" customWidth="1"/>
    <col min="3" max="3" width="18.28515625" style="39" customWidth="1"/>
    <col min="4" max="4" width="17.42578125" customWidth="1"/>
    <col min="5" max="5" width="15.42578125" customWidth="1"/>
    <col min="6" max="6" width="19.28515625" customWidth="1"/>
    <col min="7" max="7" width="12.5703125" customWidth="1"/>
    <col min="8" max="9" width="12.140625" customWidth="1"/>
    <col min="10" max="10" width="17.28515625" customWidth="1"/>
    <col min="11" max="11" width="13" customWidth="1"/>
    <col min="13" max="13" width="13.42578125" customWidth="1"/>
    <col min="14" max="14" width="14.5703125" customWidth="1"/>
    <col min="15" max="15" width="7.7109375" customWidth="1"/>
    <col min="16" max="16" width="3.140625" customWidth="1"/>
    <col min="17" max="17" width="10.140625" style="196" customWidth="1"/>
    <col min="18" max="18" width="12.140625" style="196" customWidth="1"/>
    <col min="19" max="19" width="15" customWidth="1"/>
    <col min="20" max="20" width="17.42578125" customWidth="1"/>
    <col min="21" max="21" width="11.140625" style="200" customWidth="1"/>
    <col min="22" max="22" width="21.42578125" customWidth="1"/>
    <col min="23" max="23" width="9.140625" style="196" customWidth="1"/>
    <col min="24" max="24" width="14.42578125" style="200" customWidth="1"/>
    <col min="25" max="25" width="36" customWidth="1"/>
    <col min="26" max="26" width="7.140625" style="196" customWidth="1"/>
    <col min="27" max="27" width="30.28515625" customWidth="1"/>
    <col min="28" max="28" width="7" style="196" customWidth="1"/>
    <col min="29" max="29" width="8.7109375" style="196" customWidth="1"/>
    <col min="30" max="30" width="14.140625" customWidth="1"/>
    <col min="31" max="31" width="10.140625" customWidth="1"/>
    <col min="32" max="32" width="12.140625" style="200" customWidth="1"/>
    <col min="34" max="34" width="12.140625" customWidth="1"/>
    <col min="35" max="35" width="10.85546875" style="200" customWidth="1"/>
    <col min="36" max="36" width="16.5703125" customWidth="1"/>
    <col min="38" max="38" width="11.140625" style="200" customWidth="1"/>
  </cols>
  <sheetData>
    <row r="1" spans="2:38" x14ac:dyDescent="0.25">
      <c r="B1" t="s">
        <v>96</v>
      </c>
      <c r="C1" s="97"/>
      <c r="D1" s="80"/>
      <c r="E1" s="80"/>
      <c r="AL1" s="200" t="s">
        <v>493</v>
      </c>
    </row>
    <row r="2" spans="2:38" ht="15.75" thickBot="1" x14ac:dyDescent="0.3"/>
    <row r="3" spans="2:38" ht="54.75" customHeight="1" thickBot="1" x14ac:dyDescent="0.3">
      <c r="B3" s="90" t="s">
        <v>0</v>
      </c>
      <c r="C3" s="91" t="s">
        <v>31</v>
      </c>
      <c r="D3" s="92" t="s">
        <v>1</v>
      </c>
      <c r="E3" s="93" t="s">
        <v>14</v>
      </c>
      <c r="F3" s="92" t="s">
        <v>3</v>
      </c>
      <c r="G3" s="92" t="s">
        <v>4</v>
      </c>
      <c r="H3" s="92" t="s">
        <v>5</v>
      </c>
      <c r="I3" s="94" t="s">
        <v>2</v>
      </c>
      <c r="J3" s="89" t="s">
        <v>27</v>
      </c>
      <c r="K3" s="89" t="s">
        <v>21</v>
      </c>
      <c r="L3" s="89" t="s">
        <v>25</v>
      </c>
      <c r="M3" s="89" t="s">
        <v>22</v>
      </c>
      <c r="N3" s="89" t="s">
        <v>26</v>
      </c>
      <c r="O3" s="89" t="s">
        <v>22</v>
      </c>
      <c r="Q3" s="137" t="s">
        <v>98</v>
      </c>
      <c r="R3" s="137" t="s">
        <v>99</v>
      </c>
      <c r="S3" s="137" t="s">
        <v>100</v>
      </c>
      <c r="T3" s="137" t="s">
        <v>101</v>
      </c>
      <c r="U3" s="199" t="s">
        <v>490</v>
      </c>
      <c r="V3" s="137" t="s">
        <v>102</v>
      </c>
      <c r="W3" s="137" t="s">
        <v>103</v>
      </c>
      <c r="X3" s="199" t="s">
        <v>491</v>
      </c>
      <c r="Y3" s="137" t="s">
        <v>104</v>
      </c>
      <c r="Z3" s="137" t="s">
        <v>105</v>
      </c>
      <c r="AA3" s="137" t="s">
        <v>106</v>
      </c>
      <c r="AB3" s="137" t="s">
        <v>107</v>
      </c>
      <c r="AC3" s="137" t="s">
        <v>108</v>
      </c>
      <c r="AD3" s="138" t="s">
        <v>109</v>
      </c>
      <c r="AE3" s="138" t="s">
        <v>110</v>
      </c>
      <c r="AF3" s="202" t="s">
        <v>111</v>
      </c>
      <c r="AG3" s="138" t="s">
        <v>112</v>
      </c>
      <c r="AH3" s="138" t="s">
        <v>113</v>
      </c>
      <c r="AI3" s="202" t="s">
        <v>114</v>
      </c>
      <c r="AJ3" s="138" t="s">
        <v>115</v>
      </c>
      <c r="AK3" s="138" t="s">
        <v>116</v>
      </c>
      <c r="AL3" s="202" t="s">
        <v>117</v>
      </c>
    </row>
    <row r="4" spans="2:38" ht="15.75" thickBot="1" x14ac:dyDescent="0.3">
      <c r="B4" s="3"/>
      <c r="C4" s="40"/>
      <c r="D4" s="34"/>
      <c r="E4" s="7"/>
      <c r="F4" s="7"/>
      <c r="G4" s="7"/>
      <c r="H4" s="40"/>
      <c r="I4" s="40"/>
      <c r="J4" s="40"/>
      <c r="K4" s="40"/>
      <c r="L4" s="40"/>
      <c r="M4" s="7"/>
      <c r="N4" s="7"/>
      <c r="O4" s="40"/>
    </row>
    <row r="5" spans="2:38" ht="15.75" thickBot="1" x14ac:dyDescent="0.3">
      <c r="B5" s="62" t="s">
        <v>17</v>
      </c>
      <c r="C5" s="98"/>
      <c r="D5" s="63"/>
      <c r="E5" s="64"/>
      <c r="F5" s="4"/>
      <c r="G5" s="5"/>
      <c r="H5" s="40"/>
      <c r="I5" s="18"/>
      <c r="J5" s="5"/>
      <c r="K5" s="8"/>
      <c r="L5" s="4"/>
      <c r="M5" s="4"/>
      <c r="N5" s="5"/>
      <c r="O5" s="5"/>
    </row>
    <row r="6" spans="2:38" ht="19.5" thickBot="1" x14ac:dyDescent="0.3">
      <c r="B6" s="38"/>
      <c r="C6" s="36"/>
      <c r="D6" s="36"/>
      <c r="E6" s="21"/>
      <c r="F6" s="22"/>
      <c r="G6" s="22"/>
      <c r="H6" s="22"/>
      <c r="I6" s="22"/>
      <c r="J6" s="22"/>
      <c r="K6" s="22"/>
      <c r="L6" s="22"/>
      <c r="M6" s="22"/>
      <c r="N6" s="22"/>
      <c r="O6" s="17"/>
    </row>
    <row r="7" spans="2:38" s="150" customFormat="1" ht="12.75" x14ac:dyDescent="0.2">
      <c r="B7" s="139" t="s">
        <v>46</v>
      </c>
      <c r="C7" s="140" t="s">
        <v>97</v>
      </c>
      <c r="D7" s="141" t="s">
        <v>231</v>
      </c>
      <c r="E7" s="142" t="s">
        <v>46</v>
      </c>
      <c r="F7" s="143" t="s">
        <v>243</v>
      </c>
      <c r="G7" s="144" t="s">
        <v>121</v>
      </c>
      <c r="H7" s="145">
        <v>10.048000000000002</v>
      </c>
      <c r="I7" s="146" t="s">
        <v>15</v>
      </c>
      <c r="J7" s="147" t="s">
        <v>125</v>
      </c>
      <c r="K7" s="203">
        <v>9.7317999999999998</v>
      </c>
      <c r="L7" s="147">
        <v>3</v>
      </c>
      <c r="M7" s="207">
        <v>1.2666249999999999</v>
      </c>
      <c r="N7" s="148" t="s">
        <v>492</v>
      </c>
      <c r="O7" s="203" t="s">
        <v>492</v>
      </c>
      <c r="Q7" s="197" t="s">
        <v>231</v>
      </c>
      <c r="R7" s="197" t="s">
        <v>46</v>
      </c>
      <c r="S7" s="150" t="s">
        <v>243</v>
      </c>
      <c r="T7" s="150" t="s">
        <v>121</v>
      </c>
      <c r="U7" s="201">
        <v>10.048000000000002</v>
      </c>
      <c r="V7" s="150" t="s">
        <v>239</v>
      </c>
      <c r="W7" s="197">
        <v>3</v>
      </c>
      <c r="X7" s="201">
        <v>1.2666249999999999</v>
      </c>
      <c r="Y7" s="150" t="s">
        <v>244</v>
      </c>
      <c r="Z7" s="197">
        <v>1</v>
      </c>
      <c r="AA7" s="150" t="s">
        <v>234</v>
      </c>
      <c r="AB7" s="197">
        <v>1</v>
      </c>
      <c r="AC7" s="197" t="s">
        <v>15</v>
      </c>
      <c r="AD7" s="150" t="s">
        <v>125</v>
      </c>
      <c r="AE7" s="150" t="s">
        <v>240</v>
      </c>
      <c r="AF7" s="201">
        <v>9.7317999999999998</v>
      </c>
      <c r="AG7" s="150" t="s">
        <v>236</v>
      </c>
      <c r="AH7" s="150" t="s">
        <v>241</v>
      </c>
      <c r="AI7" s="201">
        <v>1.0664</v>
      </c>
      <c r="AJ7" s="150" t="s">
        <v>157</v>
      </c>
      <c r="AK7" s="150" t="s">
        <v>245</v>
      </c>
      <c r="AL7" s="201">
        <v>5.9639999999999995</v>
      </c>
    </row>
    <row r="8" spans="2:38" s="150" customFormat="1" ht="12.75" x14ac:dyDescent="0.2">
      <c r="B8" s="151" t="s">
        <v>294</v>
      </c>
      <c r="C8" s="140" t="s">
        <v>97</v>
      </c>
      <c r="D8" s="141" t="s">
        <v>231</v>
      </c>
      <c r="E8" s="142" t="s">
        <v>294</v>
      </c>
      <c r="F8" s="143" t="s">
        <v>136</v>
      </c>
      <c r="G8" s="152" t="s">
        <v>141</v>
      </c>
      <c r="H8" s="153">
        <v>27.159499999999998</v>
      </c>
      <c r="I8" s="146" t="s">
        <v>15</v>
      </c>
      <c r="J8" s="147" t="s">
        <v>137</v>
      </c>
      <c r="K8" s="203">
        <v>0</v>
      </c>
      <c r="L8" s="147" t="s">
        <v>492</v>
      </c>
      <c r="M8" s="203" t="s">
        <v>492</v>
      </c>
      <c r="N8" s="148">
        <v>4</v>
      </c>
      <c r="O8" s="203">
        <v>0.12464268853117505</v>
      </c>
      <c r="Q8" s="197" t="s">
        <v>231</v>
      </c>
      <c r="R8" s="197" t="s">
        <v>294</v>
      </c>
      <c r="S8" s="150" t="s">
        <v>136</v>
      </c>
      <c r="T8" s="150" t="s">
        <v>141</v>
      </c>
      <c r="U8" s="201">
        <v>27.159499999999998</v>
      </c>
      <c r="V8" s="150" t="s">
        <v>295</v>
      </c>
      <c r="W8" s="197">
        <v>4</v>
      </c>
      <c r="X8" s="201">
        <v>0.12464268853117505</v>
      </c>
      <c r="Y8" s="150" t="s">
        <v>296</v>
      </c>
      <c r="Z8" s="197">
        <v>1</v>
      </c>
      <c r="AA8" s="150" t="s">
        <v>149</v>
      </c>
      <c r="AB8" s="197">
        <v>0</v>
      </c>
      <c r="AC8" s="197" t="s">
        <v>15</v>
      </c>
      <c r="AD8" s="150" t="s">
        <v>137</v>
      </c>
      <c r="AF8" s="201"/>
      <c r="AI8" s="201"/>
      <c r="AL8" s="201"/>
    </row>
    <row r="9" spans="2:38" s="150" customFormat="1" ht="12.75" x14ac:dyDescent="0.2">
      <c r="B9" s="151" t="s">
        <v>297</v>
      </c>
      <c r="C9" s="154" t="s">
        <v>97</v>
      </c>
      <c r="D9" s="141" t="s">
        <v>231</v>
      </c>
      <c r="E9" s="155" t="s">
        <v>297</v>
      </c>
      <c r="F9" s="156" t="s">
        <v>136</v>
      </c>
      <c r="G9" s="152" t="s">
        <v>141</v>
      </c>
      <c r="H9" s="153">
        <v>51.379999999999995</v>
      </c>
      <c r="I9" s="157" t="s">
        <v>15</v>
      </c>
      <c r="J9" s="147" t="s">
        <v>137</v>
      </c>
      <c r="K9" s="203">
        <v>0</v>
      </c>
      <c r="L9" s="147" t="s">
        <v>492</v>
      </c>
      <c r="M9" s="203" t="s">
        <v>492</v>
      </c>
      <c r="N9" s="158">
        <v>11</v>
      </c>
      <c r="O9" s="208">
        <v>0.45702319128097518</v>
      </c>
      <c r="Q9" s="197" t="s">
        <v>231</v>
      </c>
      <c r="R9" s="197" t="s">
        <v>297</v>
      </c>
      <c r="S9" s="150" t="s">
        <v>136</v>
      </c>
      <c r="T9" s="150" t="s">
        <v>141</v>
      </c>
      <c r="U9" s="201">
        <v>51.379999999999995</v>
      </c>
      <c r="V9" s="150" t="s">
        <v>295</v>
      </c>
      <c r="W9" s="197">
        <v>11</v>
      </c>
      <c r="X9" s="201">
        <v>0.45702319128097518</v>
      </c>
      <c r="Y9" s="150" t="s">
        <v>298</v>
      </c>
      <c r="Z9" s="197">
        <v>3</v>
      </c>
      <c r="AA9" s="150" t="s">
        <v>149</v>
      </c>
      <c r="AB9" s="197">
        <v>0</v>
      </c>
      <c r="AC9" s="197" t="s">
        <v>15</v>
      </c>
      <c r="AD9" s="150" t="s">
        <v>137</v>
      </c>
      <c r="AF9" s="201"/>
      <c r="AI9" s="201"/>
      <c r="AL9" s="201"/>
    </row>
    <row r="10" spans="2:38" s="150" customFormat="1" ht="12.75" x14ac:dyDescent="0.2">
      <c r="B10" s="151" t="s">
        <v>299</v>
      </c>
      <c r="C10" s="140" t="s">
        <v>97</v>
      </c>
      <c r="D10" s="141" t="s">
        <v>231</v>
      </c>
      <c r="E10" s="142" t="s">
        <v>299</v>
      </c>
      <c r="F10" s="156" t="s">
        <v>300</v>
      </c>
      <c r="G10" s="144" t="s">
        <v>210</v>
      </c>
      <c r="H10" s="153">
        <v>80.648300000000006</v>
      </c>
      <c r="I10" s="146" t="s">
        <v>15</v>
      </c>
      <c r="J10" s="147" t="s">
        <v>303</v>
      </c>
      <c r="K10" s="203">
        <v>140.40100000000001</v>
      </c>
      <c r="L10" s="147" t="s">
        <v>492</v>
      </c>
      <c r="M10" s="203" t="s">
        <v>492</v>
      </c>
      <c r="N10" s="159">
        <v>6</v>
      </c>
      <c r="O10" s="203">
        <v>2.2901378142186255</v>
      </c>
      <c r="Q10" s="197" t="s">
        <v>231</v>
      </c>
      <c r="R10" s="197" t="s">
        <v>299</v>
      </c>
      <c r="S10" s="150" t="s">
        <v>300</v>
      </c>
      <c r="T10" s="150" t="s">
        <v>210</v>
      </c>
      <c r="U10" s="201">
        <v>80.648300000000006</v>
      </c>
      <c r="V10" s="150" t="s">
        <v>295</v>
      </c>
      <c r="W10" s="197">
        <v>6</v>
      </c>
      <c r="X10" s="201">
        <v>2.2901378142186255</v>
      </c>
      <c r="Y10" s="150" t="s">
        <v>301</v>
      </c>
      <c r="Z10" s="197">
        <v>0</v>
      </c>
      <c r="AA10" s="150" t="s">
        <v>302</v>
      </c>
      <c r="AB10" s="197">
        <v>2</v>
      </c>
      <c r="AC10" s="197" t="s">
        <v>15</v>
      </c>
      <c r="AD10" s="150" t="s">
        <v>303</v>
      </c>
      <c r="AE10" s="150" t="s">
        <v>304</v>
      </c>
      <c r="AF10" s="201">
        <v>140.40100000000001</v>
      </c>
      <c r="AH10" s="150" t="s">
        <v>149</v>
      </c>
      <c r="AI10" s="201">
        <v>0</v>
      </c>
      <c r="AJ10" s="150" t="s">
        <v>157</v>
      </c>
      <c r="AK10" s="150" t="s">
        <v>305</v>
      </c>
      <c r="AL10" s="201">
        <v>31.974</v>
      </c>
    </row>
    <row r="11" spans="2:38" s="150" customFormat="1" ht="12.75" x14ac:dyDescent="0.2">
      <c r="B11" s="151" t="s">
        <v>306</v>
      </c>
      <c r="C11" s="140" t="s">
        <v>97</v>
      </c>
      <c r="D11" s="141" t="s">
        <v>231</v>
      </c>
      <c r="E11" s="142" t="s">
        <v>306</v>
      </c>
      <c r="F11" s="156" t="s">
        <v>136</v>
      </c>
      <c r="G11" s="144" t="s">
        <v>44</v>
      </c>
      <c r="H11" s="153">
        <v>5.0657000000000005</v>
      </c>
      <c r="I11" s="157" t="s">
        <v>15</v>
      </c>
      <c r="J11" s="147" t="s">
        <v>137</v>
      </c>
      <c r="K11" s="203">
        <v>0</v>
      </c>
      <c r="L11" s="147" t="s">
        <v>492</v>
      </c>
      <c r="M11" s="203" t="s">
        <v>492</v>
      </c>
      <c r="N11" s="147">
        <v>1</v>
      </c>
      <c r="O11" s="208">
        <v>9.3024999999999997E-2</v>
      </c>
      <c r="Q11" s="197" t="s">
        <v>231</v>
      </c>
      <c r="R11" s="197" t="s">
        <v>306</v>
      </c>
      <c r="S11" s="150" t="s">
        <v>136</v>
      </c>
      <c r="T11" s="150" t="s">
        <v>44</v>
      </c>
      <c r="U11" s="201">
        <v>5.0657000000000005</v>
      </c>
      <c r="V11" s="150" t="s">
        <v>295</v>
      </c>
      <c r="W11" s="197">
        <v>1</v>
      </c>
      <c r="X11" s="201">
        <v>9.3024999999999997E-2</v>
      </c>
      <c r="Y11" s="150" t="s">
        <v>137</v>
      </c>
      <c r="Z11" s="197">
        <v>0</v>
      </c>
      <c r="AA11" s="150" t="s">
        <v>185</v>
      </c>
      <c r="AB11" s="197">
        <v>1</v>
      </c>
      <c r="AC11" s="197" t="s">
        <v>15</v>
      </c>
      <c r="AD11" s="150" t="s">
        <v>137</v>
      </c>
      <c r="AF11" s="201"/>
      <c r="AI11" s="201"/>
      <c r="AL11" s="201"/>
    </row>
    <row r="12" spans="2:38" s="150" customFormat="1" ht="12.75" x14ac:dyDescent="0.2">
      <c r="B12" s="151" t="s">
        <v>307</v>
      </c>
      <c r="C12" s="140" t="s">
        <v>97</v>
      </c>
      <c r="D12" s="141" t="s">
        <v>231</v>
      </c>
      <c r="E12" s="142" t="s">
        <v>307</v>
      </c>
      <c r="F12" s="156" t="s">
        <v>308</v>
      </c>
      <c r="G12" s="144" t="s">
        <v>141</v>
      </c>
      <c r="H12" s="153">
        <v>2.3718000000000004</v>
      </c>
      <c r="I12" s="146" t="s">
        <v>15</v>
      </c>
      <c r="J12" s="147" t="s">
        <v>125</v>
      </c>
      <c r="K12" s="203">
        <v>1.5311999999999999</v>
      </c>
      <c r="L12" s="147" t="s">
        <v>492</v>
      </c>
      <c r="M12" s="203" t="s">
        <v>492</v>
      </c>
      <c r="N12" s="148">
        <v>1</v>
      </c>
      <c r="O12" s="203">
        <v>7.0685834705770348E-2</v>
      </c>
      <c r="Q12" s="197" t="s">
        <v>231</v>
      </c>
      <c r="R12" s="197" t="s">
        <v>307</v>
      </c>
      <c r="S12" s="150" t="s">
        <v>308</v>
      </c>
      <c r="T12" s="150" t="s">
        <v>141</v>
      </c>
      <c r="U12" s="201">
        <v>2.3718000000000004</v>
      </c>
      <c r="V12" s="150" t="s">
        <v>142</v>
      </c>
      <c r="W12" s="197">
        <v>1</v>
      </c>
      <c r="X12" s="201">
        <v>7.0685834705770348E-2</v>
      </c>
      <c r="Y12" s="150" t="s">
        <v>137</v>
      </c>
      <c r="Z12" s="197">
        <v>0</v>
      </c>
      <c r="AA12" s="150" t="s">
        <v>195</v>
      </c>
      <c r="AB12" s="197">
        <v>1</v>
      </c>
      <c r="AC12" s="197" t="s">
        <v>15</v>
      </c>
      <c r="AD12" s="150" t="s">
        <v>125</v>
      </c>
      <c r="AE12" s="150" t="s">
        <v>309</v>
      </c>
      <c r="AF12" s="201">
        <v>1.5311999999999999</v>
      </c>
      <c r="AG12" s="150" t="s">
        <v>141</v>
      </c>
      <c r="AH12" s="150" t="s">
        <v>310</v>
      </c>
      <c r="AI12" s="201">
        <v>0.36079999999999995</v>
      </c>
      <c r="AL12" s="201"/>
    </row>
    <row r="13" spans="2:38" s="150" customFormat="1" ht="12.75" x14ac:dyDescent="0.2">
      <c r="B13" s="151" t="s">
        <v>311</v>
      </c>
      <c r="C13" s="140" t="s">
        <v>97</v>
      </c>
      <c r="D13" s="141" t="s">
        <v>231</v>
      </c>
      <c r="E13" s="142" t="s">
        <v>311</v>
      </c>
      <c r="F13" s="156" t="s">
        <v>308</v>
      </c>
      <c r="G13" s="144" t="s">
        <v>121</v>
      </c>
      <c r="H13" s="153">
        <v>5.7057000000000002</v>
      </c>
      <c r="I13" s="157" t="s">
        <v>15</v>
      </c>
      <c r="J13" s="147" t="s">
        <v>137</v>
      </c>
      <c r="K13" s="203">
        <v>0</v>
      </c>
      <c r="L13" s="147" t="s">
        <v>492</v>
      </c>
      <c r="M13" s="203" t="s">
        <v>492</v>
      </c>
      <c r="N13" s="148">
        <v>3</v>
      </c>
      <c r="O13" s="203">
        <v>0.12464268853117505</v>
      </c>
      <c r="Q13" s="197" t="s">
        <v>231</v>
      </c>
      <c r="R13" s="197" t="s">
        <v>311</v>
      </c>
      <c r="S13" s="150" t="s">
        <v>308</v>
      </c>
      <c r="T13" s="150" t="s">
        <v>121</v>
      </c>
      <c r="U13" s="201">
        <v>5.7057000000000002</v>
      </c>
      <c r="V13" s="150" t="s">
        <v>295</v>
      </c>
      <c r="W13" s="197">
        <v>3</v>
      </c>
      <c r="X13" s="201">
        <v>0.12464268853117505</v>
      </c>
      <c r="Y13" s="150" t="s">
        <v>244</v>
      </c>
      <c r="Z13" s="197">
        <v>1</v>
      </c>
      <c r="AA13" s="150" t="s">
        <v>149</v>
      </c>
      <c r="AB13" s="197">
        <v>0</v>
      </c>
      <c r="AC13" s="197" t="s">
        <v>15</v>
      </c>
      <c r="AD13" s="150" t="s">
        <v>137</v>
      </c>
      <c r="AF13" s="201"/>
      <c r="AI13" s="201"/>
      <c r="AL13" s="201"/>
    </row>
    <row r="14" spans="2:38" s="150" customFormat="1" ht="12.75" x14ac:dyDescent="0.2">
      <c r="B14" s="151" t="s">
        <v>312</v>
      </c>
      <c r="C14" s="140" t="s">
        <v>97</v>
      </c>
      <c r="D14" s="141" t="s">
        <v>231</v>
      </c>
      <c r="E14" s="142" t="s">
        <v>312</v>
      </c>
      <c r="F14" s="156" t="s">
        <v>56</v>
      </c>
      <c r="G14" s="144" t="s">
        <v>141</v>
      </c>
      <c r="H14" s="153">
        <v>3.4401999999999999</v>
      </c>
      <c r="I14" s="146" t="s">
        <v>15</v>
      </c>
      <c r="J14" s="147" t="s">
        <v>125</v>
      </c>
      <c r="K14" s="203">
        <v>3.3883999999999999</v>
      </c>
      <c r="L14" s="147" t="s">
        <v>492</v>
      </c>
      <c r="M14" s="203" t="s">
        <v>492</v>
      </c>
      <c r="N14" s="148">
        <v>2</v>
      </c>
      <c r="O14" s="203">
        <v>0.1413716694115407</v>
      </c>
      <c r="Q14" s="197" t="s">
        <v>231</v>
      </c>
      <c r="R14" s="197" t="s">
        <v>312</v>
      </c>
      <c r="S14" s="150" t="s">
        <v>56</v>
      </c>
      <c r="T14" s="150" t="s">
        <v>141</v>
      </c>
      <c r="U14" s="201">
        <v>3.4401999999999999</v>
      </c>
      <c r="V14" s="150" t="s">
        <v>142</v>
      </c>
      <c r="W14" s="197">
        <v>2</v>
      </c>
      <c r="X14" s="201">
        <v>0.1413716694115407</v>
      </c>
      <c r="Y14" s="150" t="s">
        <v>313</v>
      </c>
      <c r="Z14" s="197">
        <v>2</v>
      </c>
      <c r="AA14" s="150" t="s">
        <v>195</v>
      </c>
      <c r="AB14" s="197">
        <v>1</v>
      </c>
      <c r="AC14" s="197" t="s">
        <v>15</v>
      </c>
      <c r="AD14" s="150" t="s">
        <v>125</v>
      </c>
      <c r="AE14" s="150" t="s">
        <v>314</v>
      </c>
      <c r="AF14" s="201">
        <v>3.3883999999999999</v>
      </c>
      <c r="AG14" s="150" t="s">
        <v>141</v>
      </c>
      <c r="AH14" s="150" t="s">
        <v>315</v>
      </c>
      <c r="AI14" s="201">
        <v>0.34800000000000003</v>
      </c>
      <c r="AL14" s="201"/>
    </row>
    <row r="15" spans="2:38" s="150" customFormat="1" ht="12.75" x14ac:dyDescent="0.2">
      <c r="B15" s="151" t="s">
        <v>312</v>
      </c>
      <c r="C15" s="140" t="s">
        <v>97</v>
      </c>
      <c r="D15" s="141" t="s">
        <v>231</v>
      </c>
      <c r="E15" s="142" t="s">
        <v>312</v>
      </c>
      <c r="F15" s="156" t="s">
        <v>59</v>
      </c>
      <c r="G15" s="144" t="s">
        <v>141</v>
      </c>
      <c r="H15" s="153">
        <v>4.6052</v>
      </c>
      <c r="I15" s="157" t="s">
        <v>15</v>
      </c>
      <c r="J15" s="147" t="s">
        <v>125</v>
      </c>
      <c r="K15" s="203">
        <v>3.3883999999999999</v>
      </c>
      <c r="L15" s="147" t="s">
        <v>492</v>
      </c>
      <c r="M15" s="203" t="s">
        <v>492</v>
      </c>
      <c r="N15" s="148">
        <v>3</v>
      </c>
      <c r="O15" s="203">
        <v>0.21205750411731103</v>
      </c>
      <c r="Q15" s="197" t="s">
        <v>231</v>
      </c>
      <c r="R15" s="197" t="s">
        <v>312</v>
      </c>
      <c r="S15" s="150" t="s">
        <v>59</v>
      </c>
      <c r="T15" s="150" t="s">
        <v>141</v>
      </c>
      <c r="U15" s="201">
        <v>4.6052</v>
      </c>
      <c r="V15" s="150" t="s">
        <v>142</v>
      </c>
      <c r="W15" s="197">
        <v>3</v>
      </c>
      <c r="X15" s="201">
        <v>0.21205750411731103</v>
      </c>
      <c r="Y15" s="150" t="s">
        <v>316</v>
      </c>
      <c r="Z15" s="197">
        <v>3</v>
      </c>
      <c r="AA15" s="150" t="s">
        <v>195</v>
      </c>
      <c r="AB15" s="197">
        <v>1</v>
      </c>
      <c r="AC15" s="197" t="s">
        <v>15</v>
      </c>
      <c r="AD15" s="150" t="s">
        <v>125</v>
      </c>
      <c r="AE15" s="150" t="s">
        <v>314</v>
      </c>
      <c r="AF15" s="201">
        <v>3.3883999999999999</v>
      </c>
      <c r="AG15" s="150" t="s">
        <v>141</v>
      </c>
      <c r="AH15" s="150" t="s">
        <v>315</v>
      </c>
      <c r="AI15" s="201">
        <v>0.34800000000000003</v>
      </c>
      <c r="AL15" s="201"/>
    </row>
    <row r="16" spans="2:38" s="150" customFormat="1" ht="12.75" x14ac:dyDescent="0.2">
      <c r="B16" s="151" t="s">
        <v>317</v>
      </c>
      <c r="C16" s="140" t="s">
        <v>97</v>
      </c>
      <c r="D16" s="141" t="s">
        <v>231</v>
      </c>
      <c r="E16" s="142" t="s">
        <v>317</v>
      </c>
      <c r="F16" s="156" t="s">
        <v>318</v>
      </c>
      <c r="G16" s="144" t="s">
        <v>141</v>
      </c>
      <c r="H16" s="153">
        <v>19.507000000000001</v>
      </c>
      <c r="I16" s="146" t="s">
        <v>15</v>
      </c>
      <c r="J16" s="147" t="s">
        <v>125</v>
      </c>
      <c r="K16" s="203">
        <v>6.7767999999999997</v>
      </c>
      <c r="L16" s="147" t="s">
        <v>492</v>
      </c>
      <c r="M16" s="203" t="s">
        <v>492</v>
      </c>
      <c r="N16" s="148">
        <v>11</v>
      </c>
      <c r="O16" s="203">
        <v>0.62525547788070868</v>
      </c>
      <c r="Q16" s="197" t="s">
        <v>231</v>
      </c>
      <c r="R16" s="197" t="s">
        <v>317</v>
      </c>
      <c r="S16" s="150" t="s">
        <v>318</v>
      </c>
      <c r="T16" s="150" t="s">
        <v>141</v>
      </c>
      <c r="U16" s="201">
        <v>19.507000000000001</v>
      </c>
      <c r="V16" s="150" t="s">
        <v>295</v>
      </c>
      <c r="W16" s="197">
        <v>11</v>
      </c>
      <c r="X16" s="201">
        <v>0.62525547788070868</v>
      </c>
      <c r="Y16" s="150" t="s">
        <v>319</v>
      </c>
      <c r="Z16" s="197">
        <v>6</v>
      </c>
      <c r="AA16" s="150" t="s">
        <v>320</v>
      </c>
      <c r="AB16" s="197">
        <v>2</v>
      </c>
      <c r="AC16" s="197" t="s">
        <v>15</v>
      </c>
      <c r="AD16" s="150" t="s">
        <v>125</v>
      </c>
      <c r="AE16" s="150" t="s">
        <v>321</v>
      </c>
      <c r="AF16" s="201">
        <v>6.7767999999999997</v>
      </c>
      <c r="AG16" s="150" t="s">
        <v>141</v>
      </c>
      <c r="AH16" s="150" t="s">
        <v>322</v>
      </c>
      <c r="AI16" s="201">
        <v>0.71399999999999997</v>
      </c>
      <c r="AL16" s="201"/>
    </row>
    <row r="17" spans="2:38" s="150" customFormat="1" ht="12.75" x14ac:dyDescent="0.2">
      <c r="B17" s="151" t="s">
        <v>323</v>
      </c>
      <c r="C17" s="140" t="s">
        <v>97</v>
      </c>
      <c r="D17" s="141" t="s">
        <v>231</v>
      </c>
      <c r="E17" s="142" t="s">
        <v>323</v>
      </c>
      <c r="F17" s="156" t="s">
        <v>324</v>
      </c>
      <c r="G17" s="144" t="s">
        <v>44</v>
      </c>
      <c r="H17" s="153">
        <v>3.7346999999999997</v>
      </c>
      <c r="I17" s="157" t="s">
        <v>15</v>
      </c>
      <c r="J17" s="147" t="s">
        <v>137</v>
      </c>
      <c r="K17" s="203">
        <v>0</v>
      </c>
      <c r="L17" s="147" t="s">
        <v>492</v>
      </c>
      <c r="M17" s="203" t="s">
        <v>492</v>
      </c>
      <c r="N17" s="148">
        <v>2</v>
      </c>
      <c r="O17" s="203">
        <v>0.18604999999999999</v>
      </c>
      <c r="Q17" s="197" t="s">
        <v>231</v>
      </c>
      <c r="R17" s="197" t="s">
        <v>323</v>
      </c>
      <c r="S17" s="150" t="s">
        <v>324</v>
      </c>
      <c r="T17" s="150" t="s">
        <v>44</v>
      </c>
      <c r="U17" s="201">
        <v>3.7346999999999997</v>
      </c>
      <c r="V17" s="150" t="s">
        <v>295</v>
      </c>
      <c r="W17" s="197">
        <v>2</v>
      </c>
      <c r="X17" s="201">
        <v>0.18604999999999999</v>
      </c>
      <c r="Y17" s="150" t="s">
        <v>123</v>
      </c>
      <c r="Z17" s="197">
        <v>1</v>
      </c>
      <c r="AA17" s="150" t="s">
        <v>149</v>
      </c>
      <c r="AB17" s="197">
        <v>0</v>
      </c>
      <c r="AC17" s="197" t="s">
        <v>15</v>
      </c>
      <c r="AD17" s="150" t="s">
        <v>137</v>
      </c>
      <c r="AF17" s="201"/>
      <c r="AI17" s="201"/>
      <c r="AL17" s="201"/>
    </row>
    <row r="18" spans="2:38" s="150" customFormat="1" ht="12.75" x14ac:dyDescent="0.2">
      <c r="B18" s="151">
        <v>0</v>
      </c>
      <c r="C18" s="140" t="s">
        <v>97</v>
      </c>
      <c r="D18" s="160" t="s">
        <v>231</v>
      </c>
      <c r="E18" s="155">
        <v>0</v>
      </c>
      <c r="F18" s="156" t="s">
        <v>150</v>
      </c>
      <c r="G18" s="152" t="s">
        <v>141</v>
      </c>
      <c r="H18" s="153">
        <v>15.8256</v>
      </c>
      <c r="I18" s="161" t="s">
        <v>15</v>
      </c>
      <c r="J18" s="147">
        <v>0</v>
      </c>
      <c r="K18" s="203">
        <v>0</v>
      </c>
      <c r="L18" s="147">
        <v>1</v>
      </c>
      <c r="M18" s="203">
        <v>0.54759999999999998</v>
      </c>
      <c r="N18" s="148" t="s">
        <v>492</v>
      </c>
      <c r="O18" s="203" t="s">
        <v>492</v>
      </c>
      <c r="Q18" s="197" t="s">
        <v>231</v>
      </c>
      <c r="R18" s="197"/>
      <c r="S18" s="150" t="s">
        <v>150</v>
      </c>
      <c r="T18" s="150" t="s">
        <v>141</v>
      </c>
      <c r="U18" s="201">
        <v>15.8256</v>
      </c>
      <c r="V18" s="150" t="s">
        <v>122</v>
      </c>
      <c r="W18" s="197">
        <v>1</v>
      </c>
      <c r="X18" s="201">
        <v>0.54759999999999998</v>
      </c>
      <c r="Y18" s="150" t="s">
        <v>137</v>
      </c>
      <c r="Z18" s="197">
        <v>0</v>
      </c>
      <c r="AA18" s="150" t="s">
        <v>149</v>
      </c>
      <c r="AB18" s="197">
        <v>0</v>
      </c>
      <c r="AC18" s="197" t="s">
        <v>15</v>
      </c>
      <c r="AF18" s="201"/>
      <c r="AI18" s="201"/>
      <c r="AL18" s="201"/>
    </row>
    <row r="19" spans="2:38" s="150" customFormat="1" ht="12.75" x14ac:dyDescent="0.2">
      <c r="B19" s="162">
        <v>0</v>
      </c>
      <c r="C19" s="140" t="s">
        <v>97</v>
      </c>
      <c r="D19" s="163" t="s">
        <v>231</v>
      </c>
      <c r="E19" s="164">
        <v>0</v>
      </c>
      <c r="F19" s="165" t="s">
        <v>230</v>
      </c>
      <c r="G19" s="166" t="s">
        <v>141</v>
      </c>
      <c r="H19" s="167">
        <v>20.691800000000001</v>
      </c>
      <c r="I19" s="146" t="s">
        <v>15</v>
      </c>
      <c r="J19" s="168">
        <v>0</v>
      </c>
      <c r="K19" s="204">
        <v>0</v>
      </c>
      <c r="L19" s="168">
        <v>1</v>
      </c>
      <c r="M19" s="204">
        <v>0.54759999999999998</v>
      </c>
      <c r="N19" s="169" t="s">
        <v>492</v>
      </c>
      <c r="O19" s="203" t="s">
        <v>492</v>
      </c>
      <c r="Q19" s="197" t="s">
        <v>231</v>
      </c>
      <c r="R19" s="197"/>
      <c r="S19" s="150" t="s">
        <v>230</v>
      </c>
      <c r="T19" s="150" t="s">
        <v>141</v>
      </c>
      <c r="U19" s="201">
        <v>20.691800000000001</v>
      </c>
      <c r="V19" s="150" t="s">
        <v>122</v>
      </c>
      <c r="W19" s="197">
        <v>1</v>
      </c>
      <c r="X19" s="201">
        <v>0.54759999999999998</v>
      </c>
      <c r="Y19" s="150" t="s">
        <v>137</v>
      </c>
      <c r="Z19" s="197">
        <v>0</v>
      </c>
      <c r="AA19" s="150" t="s">
        <v>149</v>
      </c>
      <c r="AB19" s="197">
        <v>0</v>
      </c>
      <c r="AC19" s="197" t="s">
        <v>15</v>
      </c>
      <c r="AF19" s="201"/>
      <c r="AI19" s="201"/>
      <c r="AL19" s="201"/>
    </row>
    <row r="20" spans="2:38" s="150" customFormat="1" ht="12.75" x14ac:dyDescent="0.2">
      <c r="B20" s="162" t="s">
        <v>209</v>
      </c>
      <c r="C20" s="140" t="s">
        <v>97</v>
      </c>
      <c r="D20" s="170" t="s">
        <v>151</v>
      </c>
      <c r="E20" s="171" t="s">
        <v>209</v>
      </c>
      <c r="F20" s="172" t="s">
        <v>136</v>
      </c>
      <c r="G20" s="166" t="s">
        <v>210</v>
      </c>
      <c r="H20" s="167">
        <v>43.212499999999999</v>
      </c>
      <c r="I20" s="146" t="s">
        <v>15</v>
      </c>
      <c r="J20" s="168" t="s">
        <v>125</v>
      </c>
      <c r="K20" s="204">
        <v>38.345999999999997</v>
      </c>
      <c r="L20" s="168">
        <v>6</v>
      </c>
      <c r="M20" s="204">
        <v>2.7126000000000001</v>
      </c>
      <c r="N20" s="169" t="s">
        <v>492</v>
      </c>
      <c r="O20" s="203" t="s">
        <v>492</v>
      </c>
      <c r="Q20" s="197" t="s">
        <v>151</v>
      </c>
      <c r="R20" s="197" t="s">
        <v>209</v>
      </c>
      <c r="S20" s="150" t="s">
        <v>136</v>
      </c>
      <c r="T20" s="150" t="s">
        <v>210</v>
      </c>
      <c r="U20" s="201">
        <v>43.212499999999999</v>
      </c>
      <c r="V20" s="150" t="s">
        <v>122</v>
      </c>
      <c r="W20" s="197">
        <v>6</v>
      </c>
      <c r="X20" s="201">
        <v>2.7126000000000001</v>
      </c>
      <c r="Y20" s="150" t="s">
        <v>211</v>
      </c>
      <c r="Z20" s="197">
        <v>1</v>
      </c>
      <c r="AA20" s="150" t="s">
        <v>212</v>
      </c>
      <c r="AB20" s="197">
        <v>5</v>
      </c>
      <c r="AC20" s="197" t="s">
        <v>15</v>
      </c>
      <c r="AD20" s="150" t="s">
        <v>125</v>
      </c>
      <c r="AE20" s="150" t="s">
        <v>213</v>
      </c>
      <c r="AF20" s="201">
        <v>38.345999999999997</v>
      </c>
      <c r="AI20" s="201"/>
      <c r="AL20" s="201"/>
    </row>
    <row r="21" spans="2:38" s="150" customFormat="1" ht="12.75" x14ac:dyDescent="0.2">
      <c r="B21" s="151" t="s">
        <v>220</v>
      </c>
      <c r="C21" s="140" t="s">
        <v>97</v>
      </c>
      <c r="D21" s="141" t="s">
        <v>151</v>
      </c>
      <c r="E21" s="142" t="s">
        <v>220</v>
      </c>
      <c r="F21" s="156" t="s">
        <v>59</v>
      </c>
      <c r="G21" s="144" t="s">
        <v>141</v>
      </c>
      <c r="H21" s="153">
        <v>3.7287999999999997</v>
      </c>
      <c r="I21" s="146" t="s">
        <v>15</v>
      </c>
      <c r="J21" s="147" t="s">
        <v>125</v>
      </c>
      <c r="K21" s="203">
        <v>1.5307999999999999</v>
      </c>
      <c r="L21" s="147" t="s">
        <v>492</v>
      </c>
      <c r="M21" s="203" t="s">
        <v>492</v>
      </c>
      <c r="N21" s="148">
        <v>2</v>
      </c>
      <c r="O21" s="203">
        <v>0.1413716694115407</v>
      </c>
      <c r="Q21" s="197" t="s">
        <v>151</v>
      </c>
      <c r="R21" s="197" t="s">
        <v>220</v>
      </c>
      <c r="S21" s="150" t="s">
        <v>59</v>
      </c>
      <c r="T21" s="150" t="s">
        <v>141</v>
      </c>
      <c r="U21" s="201">
        <v>3.7287999999999997</v>
      </c>
      <c r="V21" s="150" t="s">
        <v>142</v>
      </c>
      <c r="W21" s="197">
        <v>2</v>
      </c>
      <c r="X21" s="201">
        <v>0.1413716694115407</v>
      </c>
      <c r="Y21" s="150" t="s">
        <v>221</v>
      </c>
      <c r="Z21" s="197">
        <v>2</v>
      </c>
      <c r="AA21" s="150" t="s">
        <v>195</v>
      </c>
      <c r="AB21" s="197">
        <v>1</v>
      </c>
      <c r="AC21" s="197" t="s">
        <v>15</v>
      </c>
      <c r="AD21" s="150" t="s">
        <v>125</v>
      </c>
      <c r="AE21" s="150" t="s">
        <v>222</v>
      </c>
      <c r="AF21" s="201">
        <v>1.5307999999999999</v>
      </c>
      <c r="AG21" s="150" t="s">
        <v>141</v>
      </c>
      <c r="AH21" s="150" t="s">
        <v>223</v>
      </c>
      <c r="AI21" s="201">
        <v>0.41759999999999997</v>
      </c>
      <c r="AL21" s="201"/>
    </row>
    <row r="22" spans="2:38" s="150" customFormat="1" ht="12.75" x14ac:dyDescent="0.2">
      <c r="B22" s="151" t="s">
        <v>220</v>
      </c>
      <c r="C22" s="140" t="s">
        <v>97</v>
      </c>
      <c r="D22" s="141" t="s">
        <v>151</v>
      </c>
      <c r="E22" s="142" t="s">
        <v>220</v>
      </c>
      <c r="F22" s="156" t="s">
        <v>56</v>
      </c>
      <c r="G22" s="144" t="s">
        <v>141</v>
      </c>
      <c r="H22" s="153">
        <v>4.3302000000000005</v>
      </c>
      <c r="I22" s="157" t="s">
        <v>15</v>
      </c>
      <c r="J22" s="147" t="s">
        <v>125</v>
      </c>
      <c r="K22" s="203">
        <v>1.5307999999999999</v>
      </c>
      <c r="L22" s="147" t="s">
        <v>492</v>
      </c>
      <c r="M22" s="203" t="s">
        <v>492</v>
      </c>
      <c r="N22" s="148">
        <v>3</v>
      </c>
      <c r="O22" s="203">
        <v>0.21205750411731103</v>
      </c>
      <c r="Q22" s="197" t="s">
        <v>151</v>
      </c>
      <c r="R22" s="197" t="s">
        <v>220</v>
      </c>
      <c r="S22" s="150" t="s">
        <v>56</v>
      </c>
      <c r="T22" s="150" t="s">
        <v>141</v>
      </c>
      <c r="U22" s="201">
        <v>4.3302000000000005</v>
      </c>
      <c r="V22" s="150" t="s">
        <v>142</v>
      </c>
      <c r="W22" s="197">
        <v>3</v>
      </c>
      <c r="X22" s="201">
        <v>0.21205750411731103</v>
      </c>
      <c r="Y22" s="150" t="s">
        <v>224</v>
      </c>
      <c r="Z22" s="197">
        <v>2</v>
      </c>
      <c r="AA22" s="150" t="s">
        <v>195</v>
      </c>
      <c r="AB22" s="197">
        <v>1</v>
      </c>
      <c r="AC22" s="197" t="s">
        <v>15</v>
      </c>
      <c r="AD22" s="150" t="s">
        <v>125</v>
      </c>
      <c r="AE22" s="150" t="s">
        <v>222</v>
      </c>
      <c r="AF22" s="201">
        <v>1.5307999999999999</v>
      </c>
      <c r="AG22" s="150" t="s">
        <v>141</v>
      </c>
      <c r="AH22" s="150" t="s">
        <v>223</v>
      </c>
      <c r="AI22" s="201">
        <v>0.41759999999999997</v>
      </c>
      <c r="AL22" s="201"/>
    </row>
    <row r="23" spans="2:38" s="150" customFormat="1" ht="12.75" x14ac:dyDescent="0.2">
      <c r="B23" s="151" t="s">
        <v>225</v>
      </c>
      <c r="C23" s="140" t="s">
        <v>97</v>
      </c>
      <c r="D23" s="141" t="s">
        <v>151</v>
      </c>
      <c r="E23" s="155" t="s">
        <v>225</v>
      </c>
      <c r="F23" s="156" t="s">
        <v>226</v>
      </c>
      <c r="G23" s="152" t="s">
        <v>141</v>
      </c>
      <c r="H23" s="153">
        <v>6.14</v>
      </c>
      <c r="I23" s="146" t="s">
        <v>15</v>
      </c>
      <c r="J23" s="147" t="s">
        <v>137</v>
      </c>
      <c r="K23" s="203">
        <v>0</v>
      </c>
      <c r="L23" s="147" t="s">
        <v>492</v>
      </c>
      <c r="M23" s="203" t="s">
        <v>492</v>
      </c>
      <c r="N23" s="148">
        <v>3</v>
      </c>
      <c r="O23" s="203">
        <v>0.21205750411731103</v>
      </c>
      <c r="Q23" s="197" t="s">
        <v>151</v>
      </c>
      <c r="R23" s="197" t="s">
        <v>225</v>
      </c>
      <c r="S23" s="150" t="s">
        <v>226</v>
      </c>
      <c r="T23" s="150" t="s">
        <v>141</v>
      </c>
      <c r="U23" s="201">
        <v>6.14</v>
      </c>
      <c r="V23" s="150" t="s">
        <v>142</v>
      </c>
      <c r="W23" s="197">
        <v>3</v>
      </c>
      <c r="X23" s="201">
        <v>0.21205750411731103</v>
      </c>
      <c r="Y23" s="150" t="s">
        <v>227</v>
      </c>
      <c r="Z23" s="197">
        <v>1</v>
      </c>
      <c r="AA23" s="150" t="s">
        <v>195</v>
      </c>
      <c r="AB23" s="197">
        <v>1</v>
      </c>
      <c r="AC23" s="197" t="s">
        <v>15</v>
      </c>
      <c r="AD23" s="150" t="s">
        <v>137</v>
      </c>
      <c r="AF23" s="201"/>
      <c r="AI23" s="201"/>
      <c r="AL23" s="201"/>
    </row>
    <row r="24" spans="2:38" s="150" customFormat="1" ht="12.75" x14ac:dyDescent="0.2">
      <c r="B24" s="151">
        <v>0</v>
      </c>
      <c r="C24" s="140" t="s">
        <v>97</v>
      </c>
      <c r="D24" s="141" t="s">
        <v>151</v>
      </c>
      <c r="E24" s="142">
        <v>0</v>
      </c>
      <c r="F24" s="156" t="s">
        <v>228</v>
      </c>
      <c r="G24" s="144" t="s">
        <v>141</v>
      </c>
      <c r="H24" s="153">
        <v>10.240000000000002</v>
      </c>
      <c r="I24" s="146" t="s">
        <v>15</v>
      </c>
      <c r="J24" s="147">
        <v>0</v>
      </c>
      <c r="K24" s="203">
        <v>0</v>
      </c>
      <c r="L24" s="147">
        <v>3</v>
      </c>
      <c r="M24" s="203">
        <v>1.3563000000000001</v>
      </c>
      <c r="N24" s="148" t="s">
        <v>492</v>
      </c>
      <c r="O24" s="203" t="s">
        <v>492</v>
      </c>
      <c r="Q24" s="197" t="s">
        <v>151</v>
      </c>
      <c r="R24" s="197"/>
      <c r="S24" s="150" t="s">
        <v>228</v>
      </c>
      <c r="T24" s="150" t="s">
        <v>141</v>
      </c>
      <c r="U24" s="201">
        <v>10.240000000000002</v>
      </c>
      <c r="V24" s="150" t="s">
        <v>122</v>
      </c>
      <c r="W24" s="197">
        <v>3</v>
      </c>
      <c r="X24" s="201">
        <v>1.3563000000000001</v>
      </c>
      <c r="Y24" s="150" t="s">
        <v>229</v>
      </c>
      <c r="Z24" s="197">
        <v>1</v>
      </c>
      <c r="AA24" s="150" t="s">
        <v>149</v>
      </c>
      <c r="AB24" s="197">
        <v>0</v>
      </c>
      <c r="AC24" s="197" t="s">
        <v>15</v>
      </c>
      <c r="AF24" s="201"/>
      <c r="AI24" s="201"/>
      <c r="AL24" s="201"/>
    </row>
    <row r="25" spans="2:38" s="150" customFormat="1" ht="12.75" x14ac:dyDescent="0.2">
      <c r="B25" s="151">
        <v>0</v>
      </c>
      <c r="C25" s="140" t="s">
        <v>97</v>
      </c>
      <c r="D25" s="141" t="s">
        <v>151</v>
      </c>
      <c r="E25" s="142">
        <v>0</v>
      </c>
      <c r="F25" s="156" t="s">
        <v>150</v>
      </c>
      <c r="G25" s="144" t="s">
        <v>141</v>
      </c>
      <c r="H25" s="153">
        <v>16.243400000000001</v>
      </c>
      <c r="I25" s="157" t="s">
        <v>15</v>
      </c>
      <c r="J25" s="147">
        <v>0</v>
      </c>
      <c r="K25" s="203">
        <v>0</v>
      </c>
      <c r="L25" s="147">
        <v>1</v>
      </c>
      <c r="M25" s="203">
        <v>0.54759999999999998</v>
      </c>
      <c r="N25" s="148" t="s">
        <v>492</v>
      </c>
      <c r="O25" s="203" t="s">
        <v>492</v>
      </c>
      <c r="Q25" s="197" t="s">
        <v>151</v>
      </c>
      <c r="R25" s="197"/>
      <c r="S25" s="150" t="s">
        <v>150</v>
      </c>
      <c r="T25" s="150" t="s">
        <v>141</v>
      </c>
      <c r="U25" s="201">
        <v>16.243400000000001</v>
      </c>
      <c r="V25" s="150" t="s">
        <v>122</v>
      </c>
      <c r="W25" s="197">
        <v>1</v>
      </c>
      <c r="X25" s="201">
        <v>0.54759999999999998</v>
      </c>
      <c r="Y25" s="150" t="s">
        <v>137</v>
      </c>
      <c r="Z25" s="197">
        <v>0</v>
      </c>
      <c r="AA25" s="150" t="s">
        <v>149</v>
      </c>
      <c r="AB25" s="197">
        <v>0</v>
      </c>
      <c r="AC25" s="197" t="s">
        <v>15</v>
      </c>
      <c r="AF25" s="201"/>
      <c r="AI25" s="201"/>
      <c r="AL25" s="201"/>
    </row>
    <row r="26" spans="2:38" s="150" customFormat="1" ht="12.75" x14ac:dyDescent="0.2">
      <c r="B26" s="151">
        <v>0</v>
      </c>
      <c r="C26" s="140" t="s">
        <v>97</v>
      </c>
      <c r="D26" s="141" t="s">
        <v>151</v>
      </c>
      <c r="E26" s="142">
        <v>0</v>
      </c>
      <c r="F26" s="156" t="s">
        <v>230</v>
      </c>
      <c r="G26" s="144" t="s">
        <v>141</v>
      </c>
      <c r="H26" s="153">
        <v>16.243400000000001</v>
      </c>
      <c r="I26" s="146" t="s">
        <v>15</v>
      </c>
      <c r="J26" s="147">
        <v>0</v>
      </c>
      <c r="K26" s="203">
        <v>0</v>
      </c>
      <c r="L26" s="147">
        <v>0</v>
      </c>
      <c r="M26" s="207">
        <v>0.54759999999999998</v>
      </c>
      <c r="N26" s="148" t="s">
        <v>492</v>
      </c>
      <c r="O26" s="203" t="s">
        <v>492</v>
      </c>
      <c r="Q26" s="197" t="s">
        <v>151</v>
      </c>
      <c r="R26" s="197"/>
      <c r="S26" s="150" t="s">
        <v>230</v>
      </c>
      <c r="T26" s="150" t="s">
        <v>141</v>
      </c>
      <c r="U26" s="201">
        <v>16.243400000000001</v>
      </c>
      <c r="V26" s="150" t="s">
        <v>122</v>
      </c>
      <c r="W26" s="197"/>
      <c r="X26" s="201">
        <v>0.54759999999999998</v>
      </c>
      <c r="Y26" s="150" t="s">
        <v>137</v>
      </c>
      <c r="Z26" s="197">
        <v>0</v>
      </c>
      <c r="AA26" s="150" t="s">
        <v>149</v>
      </c>
      <c r="AB26" s="197">
        <v>0</v>
      </c>
      <c r="AC26" s="197" t="s">
        <v>15</v>
      </c>
      <c r="AF26" s="201"/>
      <c r="AI26" s="201"/>
      <c r="AL26" s="201"/>
    </row>
    <row r="27" spans="2:38" s="150" customFormat="1" ht="12.75" x14ac:dyDescent="0.2">
      <c r="B27" s="173" t="s">
        <v>366</v>
      </c>
      <c r="C27" s="140" t="s">
        <v>97</v>
      </c>
      <c r="D27" s="141" t="s">
        <v>325</v>
      </c>
      <c r="E27" s="155" t="s">
        <v>366</v>
      </c>
      <c r="F27" s="156" t="s">
        <v>136</v>
      </c>
      <c r="G27" s="156" t="s">
        <v>210</v>
      </c>
      <c r="H27" s="174">
        <v>65.846199999999996</v>
      </c>
      <c r="I27" s="146" t="s">
        <v>15</v>
      </c>
      <c r="J27" s="147" t="s">
        <v>137</v>
      </c>
      <c r="K27" s="203">
        <v>0</v>
      </c>
      <c r="L27" s="147" t="s">
        <v>492</v>
      </c>
      <c r="M27" s="203" t="s">
        <v>492</v>
      </c>
      <c r="N27" s="148">
        <v>11</v>
      </c>
      <c r="O27" s="203">
        <v>3.0934999999999997</v>
      </c>
      <c r="Q27" s="197" t="s">
        <v>325</v>
      </c>
      <c r="R27" s="197" t="s">
        <v>366</v>
      </c>
      <c r="S27" s="150" t="s">
        <v>136</v>
      </c>
      <c r="T27" s="150" t="s">
        <v>210</v>
      </c>
      <c r="U27" s="201">
        <v>65.846199999999996</v>
      </c>
      <c r="V27" s="150" t="s">
        <v>367</v>
      </c>
      <c r="W27" s="197">
        <v>11</v>
      </c>
      <c r="X27" s="201">
        <v>3.0934999999999997</v>
      </c>
      <c r="Y27" s="150" t="s">
        <v>368</v>
      </c>
      <c r="Z27" s="197">
        <v>1</v>
      </c>
      <c r="AA27" s="150" t="s">
        <v>149</v>
      </c>
      <c r="AB27" s="197">
        <v>0</v>
      </c>
      <c r="AC27" s="197" t="s">
        <v>15</v>
      </c>
      <c r="AD27" s="150" t="s">
        <v>137</v>
      </c>
      <c r="AF27" s="201"/>
      <c r="AI27" s="201"/>
      <c r="AL27" s="201"/>
    </row>
    <row r="28" spans="2:38" s="150" customFormat="1" ht="12.75" x14ac:dyDescent="0.2">
      <c r="B28" s="173" t="s">
        <v>369</v>
      </c>
      <c r="C28" s="140" t="s">
        <v>97</v>
      </c>
      <c r="D28" s="141" t="s">
        <v>325</v>
      </c>
      <c r="E28" s="142" t="s">
        <v>369</v>
      </c>
      <c r="F28" s="156" t="s">
        <v>136</v>
      </c>
      <c r="G28" s="144" t="s">
        <v>141</v>
      </c>
      <c r="H28" s="153">
        <v>39.844000000000001</v>
      </c>
      <c r="I28" s="146" t="s">
        <v>15</v>
      </c>
      <c r="J28" s="147" t="s">
        <v>137</v>
      </c>
      <c r="K28" s="203">
        <v>0</v>
      </c>
      <c r="L28" s="147">
        <v>6</v>
      </c>
      <c r="M28" s="203">
        <v>2.7090999999999998</v>
      </c>
      <c r="N28" s="148" t="s">
        <v>492</v>
      </c>
      <c r="O28" s="203" t="s">
        <v>492</v>
      </c>
      <c r="Q28" s="197" t="s">
        <v>325</v>
      </c>
      <c r="R28" s="197" t="s">
        <v>369</v>
      </c>
      <c r="S28" s="150" t="s">
        <v>136</v>
      </c>
      <c r="T28" s="150" t="s">
        <v>141</v>
      </c>
      <c r="U28" s="201">
        <v>39.844000000000001</v>
      </c>
      <c r="V28" s="150" t="s">
        <v>122</v>
      </c>
      <c r="W28" s="197">
        <v>6</v>
      </c>
      <c r="X28" s="201">
        <v>2.7090999999999998</v>
      </c>
      <c r="Y28" s="150" t="s">
        <v>370</v>
      </c>
      <c r="Z28" s="197">
        <v>2</v>
      </c>
      <c r="AA28" s="150" t="s">
        <v>149</v>
      </c>
      <c r="AB28" s="197">
        <v>0</v>
      </c>
      <c r="AC28" s="197" t="s">
        <v>15</v>
      </c>
      <c r="AD28" s="150" t="s">
        <v>137</v>
      </c>
      <c r="AF28" s="201"/>
      <c r="AI28" s="201"/>
      <c r="AL28" s="201"/>
    </row>
    <row r="29" spans="2:38" s="150" customFormat="1" ht="12.75" x14ac:dyDescent="0.2">
      <c r="B29" s="173" t="s">
        <v>371</v>
      </c>
      <c r="C29" s="140" t="s">
        <v>97</v>
      </c>
      <c r="D29" s="141" t="s">
        <v>325</v>
      </c>
      <c r="E29" s="142" t="s">
        <v>371</v>
      </c>
      <c r="F29" s="156" t="s">
        <v>308</v>
      </c>
      <c r="G29" s="144" t="s">
        <v>141</v>
      </c>
      <c r="H29" s="153">
        <v>2.0770000000000004</v>
      </c>
      <c r="I29" s="146" t="s">
        <v>15</v>
      </c>
      <c r="J29" s="147" t="s">
        <v>372</v>
      </c>
      <c r="K29" s="203">
        <v>1.5311999999999999</v>
      </c>
      <c r="L29" s="147" t="s">
        <v>492</v>
      </c>
      <c r="M29" s="203" t="s">
        <v>492</v>
      </c>
      <c r="N29" s="148">
        <v>1</v>
      </c>
      <c r="O29" s="203">
        <v>7.0685834705770348E-2</v>
      </c>
      <c r="Q29" s="197" t="s">
        <v>325</v>
      </c>
      <c r="R29" s="197" t="s">
        <v>371</v>
      </c>
      <c r="S29" s="150" t="s">
        <v>308</v>
      </c>
      <c r="T29" s="150" t="s">
        <v>141</v>
      </c>
      <c r="U29" s="201">
        <v>2.0770000000000004</v>
      </c>
      <c r="V29" s="150" t="s">
        <v>142</v>
      </c>
      <c r="W29" s="197">
        <v>1</v>
      </c>
      <c r="X29" s="201">
        <v>7.0685834705770348E-2</v>
      </c>
      <c r="Y29" s="150" t="s">
        <v>137</v>
      </c>
      <c r="Z29" s="197">
        <v>0</v>
      </c>
      <c r="AA29" s="150" t="s">
        <v>149</v>
      </c>
      <c r="AB29" s="197">
        <v>0</v>
      </c>
      <c r="AC29" s="197" t="s">
        <v>15</v>
      </c>
      <c r="AD29" s="150" t="s">
        <v>372</v>
      </c>
      <c r="AE29" s="150" t="s">
        <v>309</v>
      </c>
      <c r="AF29" s="201">
        <v>1.5311999999999999</v>
      </c>
      <c r="AG29" s="150" t="s">
        <v>141</v>
      </c>
      <c r="AH29" s="150" t="s">
        <v>373</v>
      </c>
      <c r="AI29" s="201">
        <v>0.34800000000000003</v>
      </c>
      <c r="AL29" s="201"/>
    </row>
    <row r="30" spans="2:38" s="150" customFormat="1" ht="12.75" x14ac:dyDescent="0.2">
      <c r="B30" s="173" t="s">
        <v>374</v>
      </c>
      <c r="C30" s="140" t="s">
        <v>97</v>
      </c>
      <c r="D30" s="141" t="s">
        <v>325</v>
      </c>
      <c r="E30" s="155" t="s">
        <v>374</v>
      </c>
      <c r="F30" s="143" t="s">
        <v>308</v>
      </c>
      <c r="G30" s="152" t="s">
        <v>141</v>
      </c>
      <c r="H30" s="153">
        <v>5.07</v>
      </c>
      <c r="I30" s="146" t="s">
        <v>15</v>
      </c>
      <c r="J30" s="147" t="s">
        <v>137</v>
      </c>
      <c r="K30" s="203">
        <v>0</v>
      </c>
      <c r="L30" s="147" t="s">
        <v>492</v>
      </c>
      <c r="M30" s="203" t="s">
        <v>492</v>
      </c>
      <c r="N30" s="148">
        <v>1</v>
      </c>
      <c r="O30" s="203">
        <v>7.0685834705770348E-2</v>
      </c>
      <c r="Q30" s="197" t="s">
        <v>325</v>
      </c>
      <c r="R30" s="197" t="s">
        <v>374</v>
      </c>
      <c r="S30" s="150" t="s">
        <v>308</v>
      </c>
      <c r="T30" s="150" t="s">
        <v>141</v>
      </c>
      <c r="U30" s="201">
        <v>5.07</v>
      </c>
      <c r="V30" s="150" t="s">
        <v>142</v>
      </c>
      <c r="W30" s="197">
        <v>1</v>
      </c>
      <c r="X30" s="201">
        <v>7.0685834705770348E-2</v>
      </c>
      <c r="Y30" s="150" t="s">
        <v>137</v>
      </c>
      <c r="Z30" s="197">
        <v>0</v>
      </c>
      <c r="AA30" s="150" t="s">
        <v>149</v>
      </c>
      <c r="AB30" s="197">
        <v>0</v>
      </c>
      <c r="AC30" s="197" t="s">
        <v>15</v>
      </c>
      <c r="AD30" s="150" t="s">
        <v>137</v>
      </c>
      <c r="AF30" s="201"/>
      <c r="AI30" s="201"/>
      <c r="AL30" s="201"/>
    </row>
    <row r="31" spans="2:38" s="150" customFormat="1" ht="12.75" x14ac:dyDescent="0.2">
      <c r="B31" s="173" t="s">
        <v>375</v>
      </c>
      <c r="C31" s="140" t="s">
        <v>97</v>
      </c>
      <c r="D31" s="141" t="s">
        <v>325</v>
      </c>
      <c r="E31" s="155" t="s">
        <v>375</v>
      </c>
      <c r="F31" s="156" t="s">
        <v>59</v>
      </c>
      <c r="G31" s="152" t="s">
        <v>141</v>
      </c>
      <c r="H31" s="153">
        <v>4.5182000000000002</v>
      </c>
      <c r="I31" s="146" t="s">
        <v>15</v>
      </c>
      <c r="J31" s="147" t="s">
        <v>125</v>
      </c>
      <c r="K31" s="205">
        <v>3.3883999999999999</v>
      </c>
      <c r="L31" s="147" t="s">
        <v>492</v>
      </c>
      <c r="M31" s="203" t="s">
        <v>492</v>
      </c>
      <c r="N31" s="148">
        <v>3</v>
      </c>
      <c r="O31" s="203">
        <v>0.21205750411731103</v>
      </c>
      <c r="Q31" s="197" t="s">
        <v>325</v>
      </c>
      <c r="R31" s="197" t="s">
        <v>375</v>
      </c>
      <c r="S31" s="150" t="s">
        <v>59</v>
      </c>
      <c r="T31" s="150" t="s">
        <v>141</v>
      </c>
      <c r="U31" s="201">
        <v>4.5182000000000002</v>
      </c>
      <c r="V31" s="150" t="s">
        <v>142</v>
      </c>
      <c r="W31" s="197">
        <v>3</v>
      </c>
      <c r="X31" s="201">
        <v>0.21205750411731103</v>
      </c>
      <c r="Y31" s="150" t="s">
        <v>316</v>
      </c>
      <c r="Z31" s="197">
        <v>3</v>
      </c>
      <c r="AA31" s="150" t="s">
        <v>195</v>
      </c>
      <c r="AB31" s="197">
        <v>1</v>
      </c>
      <c r="AC31" s="197" t="s">
        <v>15</v>
      </c>
      <c r="AD31" s="150" t="s">
        <v>125</v>
      </c>
      <c r="AE31" s="150" t="s">
        <v>314</v>
      </c>
      <c r="AF31" s="201">
        <v>3.3883999999999999</v>
      </c>
      <c r="AG31" s="150" t="s">
        <v>141</v>
      </c>
      <c r="AH31" s="150" t="s">
        <v>376</v>
      </c>
      <c r="AI31" s="201">
        <v>0.34400000000000003</v>
      </c>
      <c r="AL31" s="201"/>
    </row>
    <row r="32" spans="2:38" s="150" customFormat="1" ht="12.75" x14ac:dyDescent="0.2">
      <c r="B32" s="173" t="s">
        <v>375</v>
      </c>
      <c r="C32" s="140" t="s">
        <v>97</v>
      </c>
      <c r="D32" s="141" t="s">
        <v>325</v>
      </c>
      <c r="E32" s="155" t="s">
        <v>375</v>
      </c>
      <c r="F32" s="156" t="s">
        <v>56</v>
      </c>
      <c r="G32" s="152" t="s">
        <v>141</v>
      </c>
      <c r="H32" s="153">
        <v>2.9478</v>
      </c>
      <c r="I32" s="146" t="s">
        <v>15</v>
      </c>
      <c r="J32" s="147" t="s">
        <v>125</v>
      </c>
      <c r="K32" s="203">
        <v>3.3883999999999999</v>
      </c>
      <c r="L32" s="147" t="s">
        <v>492</v>
      </c>
      <c r="M32" s="203" t="s">
        <v>492</v>
      </c>
      <c r="N32" s="148">
        <v>2</v>
      </c>
      <c r="O32" s="203">
        <v>0.1413716694115407</v>
      </c>
      <c r="Q32" s="197" t="s">
        <v>325</v>
      </c>
      <c r="R32" s="197" t="s">
        <v>375</v>
      </c>
      <c r="S32" s="150" t="s">
        <v>56</v>
      </c>
      <c r="T32" s="150" t="s">
        <v>141</v>
      </c>
      <c r="U32" s="201">
        <v>2.9478</v>
      </c>
      <c r="V32" s="150" t="s">
        <v>142</v>
      </c>
      <c r="W32" s="197">
        <v>2</v>
      </c>
      <c r="X32" s="201">
        <v>0.1413716694115407</v>
      </c>
      <c r="Y32" s="150" t="s">
        <v>313</v>
      </c>
      <c r="Z32" s="197">
        <v>2</v>
      </c>
      <c r="AA32" s="150" t="s">
        <v>195</v>
      </c>
      <c r="AB32" s="197">
        <v>1</v>
      </c>
      <c r="AC32" s="197" t="s">
        <v>15</v>
      </c>
      <c r="AD32" s="150" t="s">
        <v>125</v>
      </c>
      <c r="AE32" s="150" t="s">
        <v>314</v>
      </c>
      <c r="AF32" s="201">
        <v>3.3883999999999999</v>
      </c>
      <c r="AG32" s="150" t="s">
        <v>141</v>
      </c>
      <c r="AH32" s="150" t="s">
        <v>376</v>
      </c>
      <c r="AI32" s="201">
        <v>0.34400000000000003</v>
      </c>
      <c r="AL32" s="201"/>
    </row>
    <row r="33" spans="2:38" s="150" customFormat="1" ht="12.75" x14ac:dyDescent="0.2">
      <c r="B33" s="173" t="s">
        <v>377</v>
      </c>
      <c r="C33" s="140" t="s">
        <v>97</v>
      </c>
      <c r="D33" s="141" t="s">
        <v>325</v>
      </c>
      <c r="E33" s="155" t="s">
        <v>377</v>
      </c>
      <c r="F33" s="156" t="s">
        <v>59</v>
      </c>
      <c r="G33" s="152" t="s">
        <v>141</v>
      </c>
      <c r="H33" s="153">
        <v>12.865599999999999</v>
      </c>
      <c r="I33" s="146" t="s">
        <v>15</v>
      </c>
      <c r="J33" s="147" t="s">
        <v>125</v>
      </c>
      <c r="K33" s="203">
        <v>6.7767999999999997</v>
      </c>
      <c r="L33" s="147" t="s">
        <v>492</v>
      </c>
      <c r="M33" s="203" t="s">
        <v>492</v>
      </c>
      <c r="N33" s="148">
        <v>6</v>
      </c>
      <c r="O33" s="203">
        <v>0.42411500823462206</v>
      </c>
      <c r="Q33" s="197" t="s">
        <v>325</v>
      </c>
      <c r="R33" s="197" t="s">
        <v>377</v>
      </c>
      <c r="S33" s="150" t="s">
        <v>59</v>
      </c>
      <c r="T33" s="150" t="s">
        <v>141</v>
      </c>
      <c r="U33" s="201">
        <v>12.865599999999999</v>
      </c>
      <c r="V33" s="150" t="s">
        <v>142</v>
      </c>
      <c r="W33" s="197">
        <v>6</v>
      </c>
      <c r="X33" s="201">
        <v>0.42411500823462206</v>
      </c>
      <c r="Y33" s="150" t="s">
        <v>123</v>
      </c>
      <c r="Z33" s="197">
        <v>5</v>
      </c>
      <c r="AA33" s="150" t="s">
        <v>195</v>
      </c>
      <c r="AB33" s="197">
        <v>2</v>
      </c>
      <c r="AC33" s="197" t="s">
        <v>15</v>
      </c>
      <c r="AD33" s="150" t="s">
        <v>125</v>
      </c>
      <c r="AE33" s="150" t="s">
        <v>321</v>
      </c>
      <c r="AF33" s="201">
        <v>6.7767999999999997</v>
      </c>
      <c r="AG33" s="150" t="s">
        <v>141</v>
      </c>
      <c r="AH33" s="150" t="s">
        <v>376</v>
      </c>
      <c r="AI33" s="201">
        <v>0.34400000000000003</v>
      </c>
      <c r="AL33" s="201"/>
    </row>
    <row r="34" spans="2:38" s="150" customFormat="1" ht="12.75" x14ac:dyDescent="0.2">
      <c r="B34" s="173">
        <v>0</v>
      </c>
      <c r="C34" s="140" t="s">
        <v>97</v>
      </c>
      <c r="D34" s="141" t="s">
        <v>325</v>
      </c>
      <c r="E34" s="142">
        <v>0</v>
      </c>
      <c r="F34" s="143" t="s">
        <v>150</v>
      </c>
      <c r="G34" s="144" t="s">
        <v>141</v>
      </c>
      <c r="H34" s="153">
        <v>16.850000000000001</v>
      </c>
      <c r="I34" s="146" t="s">
        <v>15</v>
      </c>
      <c r="J34" s="147">
        <v>0</v>
      </c>
      <c r="K34" s="203">
        <v>0</v>
      </c>
      <c r="L34" s="147">
        <v>1</v>
      </c>
      <c r="M34" s="203">
        <v>0.54759999999999998</v>
      </c>
      <c r="N34" s="148" t="s">
        <v>492</v>
      </c>
      <c r="O34" s="203" t="s">
        <v>492</v>
      </c>
      <c r="Q34" s="197" t="s">
        <v>325</v>
      </c>
      <c r="R34" s="197"/>
      <c r="S34" s="150" t="s">
        <v>150</v>
      </c>
      <c r="T34" s="150" t="s">
        <v>141</v>
      </c>
      <c r="U34" s="201">
        <v>16.850000000000001</v>
      </c>
      <c r="V34" s="150" t="s">
        <v>122</v>
      </c>
      <c r="W34" s="197">
        <v>1</v>
      </c>
      <c r="X34" s="201">
        <v>0.54759999999999998</v>
      </c>
      <c r="Y34" s="150" t="s">
        <v>137</v>
      </c>
      <c r="Z34" s="197">
        <v>0</v>
      </c>
      <c r="AA34" s="150" t="s">
        <v>149</v>
      </c>
      <c r="AB34" s="197">
        <v>0</v>
      </c>
      <c r="AC34" s="197" t="s">
        <v>15</v>
      </c>
      <c r="AF34" s="201"/>
      <c r="AI34" s="201"/>
      <c r="AL34" s="201"/>
    </row>
    <row r="35" spans="2:38" s="150" customFormat="1" ht="12.75" x14ac:dyDescent="0.2">
      <c r="B35" s="173">
        <v>0</v>
      </c>
      <c r="C35" s="140" t="s">
        <v>97</v>
      </c>
      <c r="D35" s="141" t="s">
        <v>325</v>
      </c>
      <c r="E35" s="142">
        <v>0</v>
      </c>
      <c r="F35" s="143" t="s">
        <v>230</v>
      </c>
      <c r="G35" s="144" t="s">
        <v>141</v>
      </c>
      <c r="H35" s="153">
        <v>17.305999999999997</v>
      </c>
      <c r="I35" s="146" t="s">
        <v>15</v>
      </c>
      <c r="J35" s="147">
        <v>0</v>
      </c>
      <c r="K35" s="203">
        <v>0</v>
      </c>
      <c r="L35" s="147">
        <v>1</v>
      </c>
      <c r="M35" s="203">
        <v>0.54759999999999998</v>
      </c>
      <c r="N35" s="148" t="s">
        <v>492</v>
      </c>
      <c r="O35" s="203" t="s">
        <v>492</v>
      </c>
      <c r="Q35" s="197" t="s">
        <v>325</v>
      </c>
      <c r="R35" s="197"/>
      <c r="S35" s="150" t="s">
        <v>230</v>
      </c>
      <c r="T35" s="150" t="s">
        <v>141</v>
      </c>
      <c r="U35" s="201">
        <v>17.305999999999997</v>
      </c>
      <c r="V35" s="150" t="s">
        <v>122</v>
      </c>
      <c r="W35" s="197">
        <v>1</v>
      </c>
      <c r="X35" s="201">
        <v>0.54759999999999998</v>
      </c>
      <c r="Y35" s="150" t="s">
        <v>137</v>
      </c>
      <c r="Z35" s="197">
        <v>0</v>
      </c>
      <c r="AA35" s="150" t="s">
        <v>149</v>
      </c>
      <c r="AB35" s="197">
        <v>0</v>
      </c>
      <c r="AC35" s="197" t="s">
        <v>15</v>
      </c>
      <c r="AF35" s="201"/>
      <c r="AI35" s="201"/>
      <c r="AL35" s="201"/>
    </row>
    <row r="36" spans="2:38" s="150" customFormat="1" ht="12.75" x14ac:dyDescent="0.2">
      <c r="B36" s="173" t="s">
        <v>139</v>
      </c>
      <c r="C36" s="140" t="s">
        <v>97</v>
      </c>
      <c r="D36" s="141" t="s">
        <v>118</v>
      </c>
      <c r="E36" s="142" t="s">
        <v>139</v>
      </c>
      <c r="F36" s="143" t="s">
        <v>140</v>
      </c>
      <c r="G36" s="144" t="s">
        <v>141</v>
      </c>
      <c r="H36" s="153">
        <v>3.5989999999999998</v>
      </c>
      <c r="I36" s="146" t="s">
        <v>15</v>
      </c>
      <c r="J36" s="147" t="s">
        <v>125</v>
      </c>
      <c r="K36" s="203">
        <v>1.0680000000000001</v>
      </c>
      <c r="L36" s="147" t="s">
        <v>492</v>
      </c>
      <c r="M36" s="203" t="s">
        <v>492</v>
      </c>
      <c r="N36" s="148">
        <v>2</v>
      </c>
      <c r="O36" s="203">
        <v>0.1413716694115407</v>
      </c>
      <c r="Q36" s="197" t="s">
        <v>118</v>
      </c>
      <c r="R36" s="197" t="s">
        <v>139</v>
      </c>
      <c r="S36" s="150" t="s">
        <v>140</v>
      </c>
      <c r="T36" s="150" t="s">
        <v>141</v>
      </c>
      <c r="U36" s="201">
        <v>3.5989999999999998</v>
      </c>
      <c r="V36" s="150" t="s">
        <v>142</v>
      </c>
      <c r="W36" s="197">
        <v>2</v>
      </c>
      <c r="X36" s="201">
        <v>0.1413716694115407</v>
      </c>
      <c r="Y36" s="150" t="s">
        <v>143</v>
      </c>
      <c r="Z36" s="197">
        <v>2</v>
      </c>
      <c r="AA36" s="150" t="s">
        <v>138</v>
      </c>
      <c r="AB36" s="197">
        <v>1</v>
      </c>
      <c r="AC36" s="197" t="s">
        <v>15</v>
      </c>
      <c r="AD36" s="150" t="s">
        <v>125</v>
      </c>
      <c r="AE36" s="150" t="s">
        <v>144</v>
      </c>
      <c r="AF36" s="201">
        <v>1.0680000000000001</v>
      </c>
      <c r="AG36" s="150" t="s">
        <v>127</v>
      </c>
      <c r="AH36" s="150" t="s">
        <v>145</v>
      </c>
      <c r="AI36" s="201">
        <v>0.40050000000000002</v>
      </c>
      <c r="AL36" s="201"/>
    </row>
    <row r="37" spans="2:38" s="150" customFormat="1" ht="12.75" x14ac:dyDescent="0.2">
      <c r="B37" s="173">
        <v>0</v>
      </c>
      <c r="C37" s="140" t="s">
        <v>97</v>
      </c>
      <c r="D37" s="141" t="s">
        <v>118</v>
      </c>
      <c r="E37" s="142">
        <v>0</v>
      </c>
      <c r="F37" s="143" t="s">
        <v>150</v>
      </c>
      <c r="G37" s="144" t="s">
        <v>141</v>
      </c>
      <c r="H37" s="153">
        <v>16.243400000000001</v>
      </c>
      <c r="I37" s="146" t="s">
        <v>15</v>
      </c>
      <c r="J37" s="147">
        <v>0</v>
      </c>
      <c r="K37" s="203">
        <v>0</v>
      </c>
      <c r="L37" s="147">
        <v>1</v>
      </c>
      <c r="M37" s="203">
        <v>0.54759999999999998</v>
      </c>
      <c r="N37" s="148" t="s">
        <v>492</v>
      </c>
      <c r="O37" s="203" t="s">
        <v>492</v>
      </c>
      <c r="Q37" s="197" t="s">
        <v>118</v>
      </c>
      <c r="R37" s="197"/>
      <c r="S37" s="150" t="s">
        <v>150</v>
      </c>
      <c r="T37" s="150" t="s">
        <v>141</v>
      </c>
      <c r="U37" s="201">
        <v>16.243400000000001</v>
      </c>
      <c r="V37" s="150" t="s">
        <v>122</v>
      </c>
      <c r="W37" s="197">
        <v>1</v>
      </c>
      <c r="X37" s="201">
        <v>0.54759999999999998</v>
      </c>
      <c r="Y37" s="150" t="s">
        <v>137</v>
      </c>
      <c r="Z37" s="197">
        <v>0</v>
      </c>
      <c r="AA37" s="150" t="s">
        <v>149</v>
      </c>
      <c r="AB37" s="197">
        <v>0</v>
      </c>
      <c r="AC37" s="197" t="s">
        <v>15</v>
      </c>
      <c r="AF37" s="201"/>
      <c r="AI37" s="201"/>
      <c r="AL37" s="201"/>
    </row>
    <row r="38" spans="2:38" s="150" customFormat="1" ht="12.75" x14ac:dyDescent="0.2">
      <c r="B38" s="173" t="s">
        <v>427</v>
      </c>
      <c r="C38" s="140" t="s">
        <v>97</v>
      </c>
      <c r="D38" s="141" t="s">
        <v>379</v>
      </c>
      <c r="E38" s="142" t="s">
        <v>427</v>
      </c>
      <c r="F38" s="143" t="s">
        <v>136</v>
      </c>
      <c r="G38" s="144" t="s">
        <v>141</v>
      </c>
      <c r="H38" s="153">
        <v>46.468800000000002</v>
      </c>
      <c r="I38" s="146" t="s">
        <v>15</v>
      </c>
      <c r="J38" s="147" t="s">
        <v>137</v>
      </c>
      <c r="K38" s="203">
        <v>0</v>
      </c>
      <c r="L38" s="147">
        <v>6</v>
      </c>
      <c r="M38" s="203">
        <v>2.7126000000000001</v>
      </c>
      <c r="N38" s="148" t="s">
        <v>492</v>
      </c>
      <c r="O38" s="203" t="s">
        <v>492</v>
      </c>
      <c r="Q38" s="197" t="s">
        <v>379</v>
      </c>
      <c r="R38" s="197" t="s">
        <v>427</v>
      </c>
      <c r="S38" s="150" t="s">
        <v>136</v>
      </c>
      <c r="T38" s="150" t="s">
        <v>141</v>
      </c>
      <c r="U38" s="201">
        <v>46.468800000000002</v>
      </c>
      <c r="V38" s="150" t="s">
        <v>239</v>
      </c>
      <c r="W38" s="197">
        <v>6</v>
      </c>
      <c r="X38" s="201">
        <v>2.7126000000000001</v>
      </c>
      <c r="Y38" s="150" t="s">
        <v>428</v>
      </c>
      <c r="Z38" s="197">
        <v>2</v>
      </c>
      <c r="AA38" s="150" t="s">
        <v>149</v>
      </c>
      <c r="AB38" s="197">
        <v>0</v>
      </c>
      <c r="AC38" s="197" t="s">
        <v>15</v>
      </c>
      <c r="AD38" s="150" t="s">
        <v>137</v>
      </c>
      <c r="AF38" s="201"/>
      <c r="AI38" s="201"/>
      <c r="AL38" s="201"/>
    </row>
    <row r="39" spans="2:38" s="150" customFormat="1" ht="12.75" x14ac:dyDescent="0.2">
      <c r="B39" s="173" t="s">
        <v>429</v>
      </c>
      <c r="C39" s="140" t="s">
        <v>97</v>
      </c>
      <c r="D39" s="141" t="s">
        <v>379</v>
      </c>
      <c r="E39" s="142" t="s">
        <v>429</v>
      </c>
      <c r="F39" s="143" t="s">
        <v>136</v>
      </c>
      <c r="G39" s="144" t="s">
        <v>141</v>
      </c>
      <c r="H39" s="153">
        <v>40.495800000000003</v>
      </c>
      <c r="I39" s="146" t="s">
        <v>15</v>
      </c>
      <c r="J39" s="147" t="s">
        <v>137</v>
      </c>
      <c r="K39" s="203">
        <v>0</v>
      </c>
      <c r="L39" s="147">
        <v>7</v>
      </c>
      <c r="M39" s="203">
        <v>3.1612</v>
      </c>
      <c r="N39" s="148" t="s">
        <v>492</v>
      </c>
      <c r="O39" s="203" t="s">
        <v>492</v>
      </c>
      <c r="Q39" s="197" t="s">
        <v>379</v>
      </c>
      <c r="R39" s="197" t="s">
        <v>429</v>
      </c>
      <c r="S39" s="150" t="s">
        <v>136</v>
      </c>
      <c r="T39" s="150" t="s">
        <v>141</v>
      </c>
      <c r="U39" s="201">
        <v>40.495800000000003</v>
      </c>
      <c r="V39" s="150" t="s">
        <v>122</v>
      </c>
      <c r="W39" s="197">
        <v>7</v>
      </c>
      <c r="X39" s="201">
        <v>3.1612</v>
      </c>
      <c r="Y39" s="150" t="s">
        <v>430</v>
      </c>
      <c r="Z39" s="197">
        <v>1</v>
      </c>
      <c r="AA39" s="150" t="s">
        <v>384</v>
      </c>
      <c r="AB39" s="197">
        <v>1</v>
      </c>
      <c r="AC39" s="197" t="s">
        <v>15</v>
      </c>
      <c r="AD39" s="150" t="s">
        <v>137</v>
      </c>
      <c r="AF39" s="201"/>
      <c r="AI39" s="201"/>
      <c r="AL39" s="201"/>
    </row>
    <row r="40" spans="2:38" s="150" customFormat="1" ht="12.75" x14ac:dyDescent="0.2">
      <c r="B40" s="173" t="s">
        <v>431</v>
      </c>
      <c r="C40" s="140" t="s">
        <v>97</v>
      </c>
      <c r="D40" s="141" t="s">
        <v>379</v>
      </c>
      <c r="E40" s="142" t="s">
        <v>431</v>
      </c>
      <c r="F40" s="143" t="s">
        <v>432</v>
      </c>
      <c r="G40" s="144" t="s">
        <v>141</v>
      </c>
      <c r="H40" s="153">
        <v>1.3287</v>
      </c>
      <c r="I40" s="146" t="s">
        <v>15</v>
      </c>
      <c r="J40" s="147" t="s">
        <v>137</v>
      </c>
      <c r="K40" s="203">
        <v>0</v>
      </c>
      <c r="L40" s="147" t="s">
        <v>492</v>
      </c>
      <c r="M40" s="203" t="s">
        <v>492</v>
      </c>
      <c r="N40" s="148">
        <v>1</v>
      </c>
      <c r="O40" s="203">
        <v>7.0685834705770348E-2</v>
      </c>
      <c r="Q40" s="197" t="s">
        <v>379</v>
      </c>
      <c r="R40" s="197" t="s">
        <v>431</v>
      </c>
      <c r="S40" s="150" t="s">
        <v>432</v>
      </c>
      <c r="T40" s="150" t="s">
        <v>141</v>
      </c>
      <c r="U40" s="201">
        <v>1.3287</v>
      </c>
      <c r="V40" s="150" t="s">
        <v>142</v>
      </c>
      <c r="W40" s="197">
        <v>1</v>
      </c>
      <c r="X40" s="201">
        <v>7.0685834705770348E-2</v>
      </c>
      <c r="Y40" s="150" t="s">
        <v>137</v>
      </c>
      <c r="Z40" s="197">
        <v>0</v>
      </c>
      <c r="AA40" s="150" t="s">
        <v>149</v>
      </c>
      <c r="AB40" s="197">
        <v>0</v>
      </c>
      <c r="AC40" s="197" t="s">
        <v>15</v>
      </c>
      <c r="AD40" s="150" t="s">
        <v>137</v>
      </c>
      <c r="AF40" s="201"/>
      <c r="AI40" s="201"/>
      <c r="AL40" s="201"/>
    </row>
    <row r="41" spans="2:38" s="150" customFormat="1" ht="12.75" x14ac:dyDescent="0.2">
      <c r="B41" s="173" t="s">
        <v>433</v>
      </c>
      <c r="C41" s="140" t="s">
        <v>97</v>
      </c>
      <c r="D41" s="141" t="s">
        <v>379</v>
      </c>
      <c r="E41" s="142" t="s">
        <v>433</v>
      </c>
      <c r="F41" s="143" t="s">
        <v>434</v>
      </c>
      <c r="G41" s="144" t="s">
        <v>141</v>
      </c>
      <c r="H41" s="153">
        <v>1.5453000000000001</v>
      </c>
      <c r="I41" s="146" t="s">
        <v>15</v>
      </c>
      <c r="J41" s="147" t="s">
        <v>137</v>
      </c>
      <c r="K41" s="203">
        <v>0</v>
      </c>
      <c r="L41" s="147" t="s">
        <v>492</v>
      </c>
      <c r="M41" s="203" t="s">
        <v>492</v>
      </c>
      <c r="N41" s="148">
        <v>1</v>
      </c>
      <c r="O41" s="203">
        <v>7.0685834705770348E-2</v>
      </c>
      <c r="Q41" s="197" t="s">
        <v>379</v>
      </c>
      <c r="R41" s="197" t="s">
        <v>433</v>
      </c>
      <c r="S41" s="150" t="s">
        <v>434</v>
      </c>
      <c r="T41" s="150" t="s">
        <v>141</v>
      </c>
      <c r="U41" s="201">
        <v>1.5453000000000001</v>
      </c>
      <c r="V41" s="150" t="s">
        <v>142</v>
      </c>
      <c r="W41" s="197">
        <v>1</v>
      </c>
      <c r="X41" s="201">
        <v>7.0685834705770348E-2</v>
      </c>
      <c r="Y41" s="150" t="s">
        <v>137</v>
      </c>
      <c r="Z41" s="197">
        <v>0</v>
      </c>
      <c r="AA41" s="150" t="s">
        <v>149</v>
      </c>
      <c r="AB41" s="197">
        <v>0</v>
      </c>
      <c r="AC41" s="197" t="s">
        <v>15</v>
      </c>
      <c r="AD41" s="150" t="s">
        <v>137</v>
      </c>
      <c r="AF41" s="201"/>
      <c r="AI41" s="201"/>
      <c r="AL41" s="201"/>
    </row>
    <row r="42" spans="2:38" s="150" customFormat="1" ht="12.75" x14ac:dyDescent="0.2">
      <c r="B42" s="173" t="s">
        <v>435</v>
      </c>
      <c r="C42" s="140" t="s">
        <v>97</v>
      </c>
      <c r="D42" s="141" t="s">
        <v>379</v>
      </c>
      <c r="E42" s="142" t="s">
        <v>435</v>
      </c>
      <c r="F42" s="143" t="s">
        <v>59</v>
      </c>
      <c r="G42" s="144" t="s">
        <v>141</v>
      </c>
      <c r="H42" s="153">
        <v>3.5830000000000002</v>
      </c>
      <c r="I42" s="146" t="s">
        <v>15</v>
      </c>
      <c r="J42" s="147" t="s">
        <v>125</v>
      </c>
      <c r="K42" s="203">
        <v>3.3883999999999999</v>
      </c>
      <c r="L42" s="147" t="s">
        <v>492</v>
      </c>
      <c r="M42" s="203" t="s">
        <v>492</v>
      </c>
      <c r="N42" s="148">
        <v>2</v>
      </c>
      <c r="O42" s="203">
        <v>0.1413716694115407</v>
      </c>
      <c r="Q42" s="197" t="s">
        <v>379</v>
      </c>
      <c r="R42" s="197" t="s">
        <v>435</v>
      </c>
      <c r="S42" s="150" t="s">
        <v>59</v>
      </c>
      <c r="T42" s="150" t="s">
        <v>141</v>
      </c>
      <c r="U42" s="201">
        <v>3.5830000000000002</v>
      </c>
      <c r="V42" s="150" t="s">
        <v>142</v>
      </c>
      <c r="W42" s="197">
        <v>2</v>
      </c>
      <c r="X42" s="201">
        <v>0.1413716694115407</v>
      </c>
      <c r="Y42" s="150" t="s">
        <v>224</v>
      </c>
      <c r="Z42" s="197">
        <v>2</v>
      </c>
      <c r="AA42" s="150" t="s">
        <v>436</v>
      </c>
      <c r="AB42" s="197">
        <v>1</v>
      </c>
      <c r="AC42" s="197" t="s">
        <v>15</v>
      </c>
      <c r="AD42" s="150" t="s">
        <v>125</v>
      </c>
      <c r="AE42" s="150" t="s">
        <v>314</v>
      </c>
      <c r="AF42" s="201">
        <v>3.3883999999999999</v>
      </c>
      <c r="AG42" s="150" t="s">
        <v>44</v>
      </c>
      <c r="AH42" s="150" t="s">
        <v>437</v>
      </c>
      <c r="AI42" s="201">
        <v>0.36119999999999997</v>
      </c>
      <c r="AL42" s="201"/>
    </row>
    <row r="43" spans="2:38" s="150" customFormat="1" ht="12.75" x14ac:dyDescent="0.2">
      <c r="B43" s="173" t="s">
        <v>435</v>
      </c>
      <c r="C43" s="140" t="s">
        <v>97</v>
      </c>
      <c r="D43" s="141" t="s">
        <v>379</v>
      </c>
      <c r="E43" s="142" t="s">
        <v>435</v>
      </c>
      <c r="F43" s="143" t="s">
        <v>56</v>
      </c>
      <c r="G43" s="144" t="s">
        <v>141</v>
      </c>
      <c r="H43" s="153">
        <v>6.698199999999999</v>
      </c>
      <c r="I43" s="146" t="s">
        <v>15</v>
      </c>
      <c r="J43" s="147" t="s">
        <v>125</v>
      </c>
      <c r="K43" s="203">
        <v>3.3883999999999999</v>
      </c>
      <c r="L43" s="147" t="s">
        <v>492</v>
      </c>
      <c r="M43" s="203" t="s">
        <v>492</v>
      </c>
      <c r="N43" s="148">
        <v>3</v>
      </c>
      <c r="O43" s="203">
        <v>0.21205750411731103</v>
      </c>
      <c r="Q43" s="197" t="s">
        <v>379</v>
      </c>
      <c r="R43" s="197" t="s">
        <v>435</v>
      </c>
      <c r="S43" s="150" t="s">
        <v>56</v>
      </c>
      <c r="T43" s="150" t="s">
        <v>141</v>
      </c>
      <c r="U43" s="201">
        <v>6.698199999999999</v>
      </c>
      <c r="V43" s="150" t="s">
        <v>142</v>
      </c>
      <c r="W43" s="197">
        <v>3</v>
      </c>
      <c r="X43" s="201">
        <v>0.21205750411731103</v>
      </c>
      <c r="Y43" s="150" t="s">
        <v>438</v>
      </c>
      <c r="Z43" s="197">
        <v>3</v>
      </c>
      <c r="AA43" s="150" t="s">
        <v>195</v>
      </c>
      <c r="AB43" s="197">
        <v>1</v>
      </c>
      <c r="AC43" s="197" t="s">
        <v>15</v>
      </c>
      <c r="AD43" s="150" t="s">
        <v>125</v>
      </c>
      <c r="AE43" s="150" t="s">
        <v>314</v>
      </c>
      <c r="AF43" s="201">
        <v>3.3883999999999999</v>
      </c>
      <c r="AG43" s="150" t="s">
        <v>44</v>
      </c>
      <c r="AH43" s="150" t="s">
        <v>437</v>
      </c>
      <c r="AI43" s="201">
        <v>0.36119999999999997</v>
      </c>
      <c r="AL43" s="201"/>
    </row>
    <row r="44" spans="2:38" s="150" customFormat="1" ht="12.75" x14ac:dyDescent="0.2">
      <c r="B44" s="173" t="s">
        <v>439</v>
      </c>
      <c r="C44" s="140" t="s">
        <v>97</v>
      </c>
      <c r="D44" s="141" t="s">
        <v>379</v>
      </c>
      <c r="E44" s="142" t="s">
        <v>439</v>
      </c>
      <c r="F44" s="143" t="s">
        <v>59</v>
      </c>
      <c r="G44" s="144" t="s">
        <v>141</v>
      </c>
      <c r="H44" s="153">
        <v>6.8068</v>
      </c>
      <c r="I44" s="146" t="s">
        <v>15</v>
      </c>
      <c r="J44" s="147" t="s">
        <v>137</v>
      </c>
      <c r="K44" s="203">
        <v>0</v>
      </c>
      <c r="L44" s="147" t="s">
        <v>492</v>
      </c>
      <c r="M44" s="203" t="s">
        <v>492</v>
      </c>
      <c r="N44" s="148">
        <v>3</v>
      </c>
      <c r="O44" s="203">
        <v>0.21205750411731103</v>
      </c>
      <c r="Q44" s="197" t="s">
        <v>379</v>
      </c>
      <c r="R44" s="197" t="s">
        <v>439</v>
      </c>
      <c r="S44" s="150" t="s">
        <v>59</v>
      </c>
      <c r="T44" s="150" t="s">
        <v>141</v>
      </c>
      <c r="U44" s="201">
        <v>6.8068</v>
      </c>
      <c r="V44" s="150" t="s">
        <v>142</v>
      </c>
      <c r="W44" s="197">
        <v>3</v>
      </c>
      <c r="X44" s="201">
        <v>0.21205750411731103</v>
      </c>
      <c r="Y44" s="150" t="s">
        <v>440</v>
      </c>
      <c r="Z44" s="197">
        <v>3</v>
      </c>
      <c r="AA44" s="150" t="s">
        <v>149</v>
      </c>
      <c r="AB44" s="197">
        <v>0</v>
      </c>
      <c r="AC44" s="197" t="s">
        <v>15</v>
      </c>
      <c r="AD44" s="150" t="s">
        <v>137</v>
      </c>
      <c r="AF44" s="201"/>
      <c r="AI44" s="201"/>
      <c r="AL44" s="201"/>
    </row>
    <row r="45" spans="2:38" s="150" customFormat="1" ht="12.75" x14ac:dyDescent="0.2">
      <c r="B45" s="173" t="s">
        <v>439</v>
      </c>
      <c r="C45" s="140" t="s">
        <v>97</v>
      </c>
      <c r="D45" s="141" t="s">
        <v>379</v>
      </c>
      <c r="E45" s="142" t="s">
        <v>439</v>
      </c>
      <c r="F45" s="143" t="s">
        <v>56</v>
      </c>
      <c r="G45" s="144" t="s">
        <v>141</v>
      </c>
      <c r="H45" s="153">
        <v>6.7375000000000007</v>
      </c>
      <c r="I45" s="146" t="s">
        <v>15</v>
      </c>
      <c r="J45" s="147" t="s">
        <v>137</v>
      </c>
      <c r="K45" s="203">
        <v>0</v>
      </c>
      <c r="L45" s="147" t="s">
        <v>492</v>
      </c>
      <c r="M45" s="203" t="s">
        <v>492</v>
      </c>
      <c r="N45" s="148">
        <v>4</v>
      </c>
      <c r="O45" s="203">
        <v>0.28274333882308139</v>
      </c>
      <c r="Q45" s="197" t="s">
        <v>379</v>
      </c>
      <c r="R45" s="197" t="s">
        <v>439</v>
      </c>
      <c r="S45" s="150" t="s">
        <v>56</v>
      </c>
      <c r="T45" s="150" t="s">
        <v>141</v>
      </c>
      <c r="U45" s="201">
        <v>6.7375000000000007</v>
      </c>
      <c r="V45" s="150" t="s">
        <v>142</v>
      </c>
      <c r="W45" s="197">
        <v>4</v>
      </c>
      <c r="X45" s="201">
        <v>0.28274333882308139</v>
      </c>
      <c r="Y45" s="150" t="s">
        <v>441</v>
      </c>
      <c r="Z45" s="197">
        <v>4</v>
      </c>
      <c r="AA45" s="150" t="s">
        <v>149</v>
      </c>
      <c r="AB45" s="197">
        <v>0</v>
      </c>
      <c r="AC45" s="197" t="s">
        <v>15</v>
      </c>
      <c r="AD45" s="150" t="s">
        <v>137</v>
      </c>
      <c r="AF45" s="201"/>
      <c r="AI45" s="201"/>
      <c r="AL45" s="201"/>
    </row>
    <row r="46" spans="2:38" s="150" customFormat="1" ht="12.75" x14ac:dyDescent="0.2">
      <c r="B46" s="173">
        <v>0</v>
      </c>
      <c r="C46" s="140" t="s">
        <v>97</v>
      </c>
      <c r="D46" s="141" t="s">
        <v>379</v>
      </c>
      <c r="E46" s="142">
        <v>0</v>
      </c>
      <c r="F46" s="143" t="s">
        <v>150</v>
      </c>
      <c r="G46" s="144" t="s">
        <v>141</v>
      </c>
      <c r="H46" s="153">
        <v>17.594100000000001</v>
      </c>
      <c r="I46" s="146" t="s">
        <v>15</v>
      </c>
      <c r="J46" s="147">
        <v>0</v>
      </c>
      <c r="K46" s="203">
        <v>0</v>
      </c>
      <c r="L46" s="147">
        <v>1</v>
      </c>
      <c r="M46" s="203">
        <v>0.45210000000000006</v>
      </c>
      <c r="N46" s="148" t="s">
        <v>492</v>
      </c>
      <c r="O46" s="203" t="s">
        <v>492</v>
      </c>
      <c r="Q46" s="197" t="s">
        <v>379</v>
      </c>
      <c r="R46" s="197"/>
      <c r="S46" s="150" t="s">
        <v>150</v>
      </c>
      <c r="T46" s="150" t="s">
        <v>141</v>
      </c>
      <c r="U46" s="201">
        <v>17.594100000000001</v>
      </c>
      <c r="V46" s="150" t="s">
        <v>122</v>
      </c>
      <c r="W46" s="197">
        <v>1</v>
      </c>
      <c r="X46" s="201">
        <v>0.45210000000000006</v>
      </c>
      <c r="Y46" s="150" t="s">
        <v>137</v>
      </c>
      <c r="Z46" s="197">
        <v>0</v>
      </c>
      <c r="AA46" s="150" t="s">
        <v>149</v>
      </c>
      <c r="AB46" s="197">
        <v>0</v>
      </c>
      <c r="AC46" s="197" t="s">
        <v>15</v>
      </c>
      <c r="AF46" s="201"/>
      <c r="AI46" s="201"/>
      <c r="AL46" s="201"/>
    </row>
    <row r="47" spans="2:38" s="150" customFormat="1" ht="13.5" thickBot="1" x14ac:dyDescent="0.25">
      <c r="B47" s="173">
        <v>0</v>
      </c>
      <c r="C47" s="140" t="s">
        <v>97</v>
      </c>
      <c r="D47" s="141" t="s">
        <v>379</v>
      </c>
      <c r="E47" s="142">
        <v>0</v>
      </c>
      <c r="F47" s="143" t="s">
        <v>230</v>
      </c>
      <c r="G47" s="144" t="s">
        <v>141</v>
      </c>
      <c r="H47" s="153">
        <v>17.355799999999999</v>
      </c>
      <c r="I47" s="146" t="s">
        <v>15</v>
      </c>
      <c r="J47" s="147">
        <v>0</v>
      </c>
      <c r="K47" s="203">
        <v>0</v>
      </c>
      <c r="L47" s="147">
        <v>1</v>
      </c>
      <c r="M47" s="203">
        <v>0.45139999999999997</v>
      </c>
      <c r="N47" s="148" t="s">
        <v>492</v>
      </c>
      <c r="O47" s="203" t="s">
        <v>492</v>
      </c>
      <c r="Q47" s="197" t="s">
        <v>379</v>
      </c>
      <c r="R47" s="197"/>
      <c r="S47" s="150" t="s">
        <v>230</v>
      </c>
      <c r="T47" s="150" t="s">
        <v>141</v>
      </c>
      <c r="U47" s="201">
        <v>17.355799999999999</v>
      </c>
      <c r="V47" s="150" t="s">
        <v>122</v>
      </c>
      <c r="W47" s="197">
        <v>1</v>
      </c>
      <c r="X47" s="201">
        <v>0.45139999999999997</v>
      </c>
      <c r="Y47" s="150" t="s">
        <v>137</v>
      </c>
      <c r="Z47" s="197">
        <v>0</v>
      </c>
      <c r="AA47" s="150" t="s">
        <v>149</v>
      </c>
      <c r="AB47" s="197">
        <v>0</v>
      </c>
      <c r="AC47" s="197" t="s">
        <v>15</v>
      </c>
      <c r="AF47" s="201"/>
      <c r="AI47" s="201"/>
      <c r="AL47" s="201"/>
    </row>
    <row r="48" spans="2:38" ht="16.5" thickBot="1" x14ac:dyDescent="0.3">
      <c r="B48" s="23" t="s">
        <v>7</v>
      </c>
      <c r="C48" s="99"/>
      <c r="D48" s="35"/>
      <c r="E48" s="24"/>
      <c r="F48" s="25"/>
      <c r="G48" s="26"/>
      <c r="H48" s="67">
        <f>SUM(H7:H47)</f>
        <v>686.10299999999995</v>
      </c>
      <c r="I48" s="27"/>
      <c r="J48" s="27"/>
      <c r="K48" s="206">
        <f>SUM(K7:K47)</f>
        <v>229.5548</v>
      </c>
      <c r="L48" s="86">
        <f>SUM(L7:L47)</f>
        <v>39</v>
      </c>
      <c r="M48" s="206">
        <f>SUM(M7:M47)</f>
        <v>18.655124999999998</v>
      </c>
      <c r="N48" s="86">
        <f>SUM(N7:N47)</f>
        <v>92</v>
      </c>
      <c r="O48" s="206">
        <f>SUM(O7:O47)</f>
        <v>10.033767752790785</v>
      </c>
    </row>
    <row r="49" spans="2:38" ht="16.5" thickBot="1" x14ac:dyDescent="0.3">
      <c r="K49" s="84" t="s">
        <v>32</v>
      </c>
      <c r="L49" s="85"/>
      <c r="M49" s="219">
        <f>SUM(M7:M47)</f>
        <v>18.655124999999998</v>
      </c>
      <c r="N49" s="85"/>
      <c r="O49" s="206">
        <f>SUM(O7:O47)</f>
        <v>10.033767752790785</v>
      </c>
    </row>
    <row r="50" spans="2:38" ht="16.5" thickBot="1" x14ac:dyDescent="0.3">
      <c r="B50" s="3"/>
      <c r="C50" s="9"/>
      <c r="D50" s="3"/>
      <c r="E50" s="37"/>
      <c r="F50" s="9"/>
      <c r="G50" s="3"/>
      <c r="H50" s="3"/>
      <c r="I50" s="9"/>
      <c r="J50" s="13"/>
      <c r="K50" s="3"/>
      <c r="L50" s="3"/>
      <c r="M50" s="3"/>
      <c r="N50" s="3"/>
      <c r="O50" s="3"/>
    </row>
    <row r="51" spans="2:38" ht="16.5" thickBot="1" x14ac:dyDescent="0.3">
      <c r="B51" s="225" t="s">
        <v>18</v>
      </c>
      <c r="C51" s="226"/>
      <c r="D51" s="226"/>
      <c r="E51" s="227"/>
      <c r="F51" s="15"/>
      <c r="G51" s="5"/>
      <c r="H51" s="8"/>
      <c r="I51" s="41"/>
      <c r="J51" s="11"/>
      <c r="K51" s="5"/>
      <c r="L51" s="8"/>
      <c r="M51" s="5"/>
      <c r="N51" s="8"/>
      <c r="O51" s="8"/>
    </row>
    <row r="52" spans="2:38" ht="19.5" thickBot="1" x14ac:dyDescent="0.3">
      <c r="B52" s="38"/>
      <c r="C52" s="36"/>
      <c r="D52" s="36"/>
      <c r="E52" s="21"/>
      <c r="F52" s="22"/>
      <c r="G52" s="22"/>
      <c r="H52" s="22"/>
      <c r="I52" s="22"/>
      <c r="J52" s="22"/>
      <c r="K52" s="22"/>
      <c r="L52" s="22"/>
      <c r="M52" s="22"/>
      <c r="N52" s="22"/>
      <c r="O52" s="17"/>
    </row>
    <row r="53" spans="2:38" x14ac:dyDescent="0.25">
      <c r="B53" s="175" t="s">
        <v>45</v>
      </c>
      <c r="C53" s="176" t="s">
        <v>97</v>
      </c>
      <c r="D53" s="160" t="s">
        <v>231</v>
      </c>
      <c r="E53" s="155" t="s">
        <v>45</v>
      </c>
      <c r="F53" s="156" t="s">
        <v>153</v>
      </c>
      <c r="G53" s="152" t="s">
        <v>121</v>
      </c>
      <c r="H53" s="153">
        <v>21.849500000000003</v>
      </c>
      <c r="I53" s="146" t="s">
        <v>28</v>
      </c>
      <c r="J53" s="147" t="s">
        <v>125</v>
      </c>
      <c r="K53" s="207">
        <v>9.7317999999999998</v>
      </c>
      <c r="L53" s="147">
        <v>6</v>
      </c>
      <c r="M53" s="207">
        <v>2.5332499999999998</v>
      </c>
      <c r="N53" s="149" t="s">
        <v>492</v>
      </c>
      <c r="O53" s="207" t="s">
        <v>492</v>
      </c>
      <c r="P53" s="150"/>
      <c r="Q53" s="197" t="s">
        <v>231</v>
      </c>
      <c r="R53" s="197" t="s">
        <v>45</v>
      </c>
      <c r="S53" s="150" t="s">
        <v>153</v>
      </c>
      <c r="T53" s="150" t="s">
        <v>121</v>
      </c>
      <c r="U53" s="201">
        <v>21.849500000000003</v>
      </c>
      <c r="V53" s="150" t="s">
        <v>239</v>
      </c>
      <c r="W53" s="197">
        <v>6</v>
      </c>
      <c r="X53" s="201">
        <v>2.5332499999999998</v>
      </c>
      <c r="Y53" s="150" t="s">
        <v>123</v>
      </c>
      <c r="Z53" s="197">
        <v>1</v>
      </c>
      <c r="AA53" s="150" t="s">
        <v>124</v>
      </c>
      <c r="AB53" s="197">
        <v>1</v>
      </c>
      <c r="AC53" s="197" t="s">
        <v>28</v>
      </c>
      <c r="AD53" s="150" t="s">
        <v>125</v>
      </c>
      <c r="AE53" s="150" t="s">
        <v>240</v>
      </c>
      <c r="AF53" s="201">
        <v>9.7317999999999998</v>
      </c>
      <c r="AG53" s="150" t="s">
        <v>236</v>
      </c>
      <c r="AH53" s="150" t="s">
        <v>241</v>
      </c>
      <c r="AI53" s="201">
        <v>1.0664</v>
      </c>
      <c r="AJ53" s="150" t="s">
        <v>157</v>
      </c>
      <c r="AK53" s="150" t="s">
        <v>242</v>
      </c>
      <c r="AL53" s="201">
        <v>7.5249999999999995</v>
      </c>
    </row>
    <row r="54" spans="2:38" x14ac:dyDescent="0.25">
      <c r="B54" s="175" t="s">
        <v>47</v>
      </c>
      <c r="C54" s="176" t="s">
        <v>97</v>
      </c>
      <c r="D54" s="160" t="s">
        <v>231</v>
      </c>
      <c r="E54" s="155" t="s">
        <v>47</v>
      </c>
      <c r="F54" s="156" t="s">
        <v>153</v>
      </c>
      <c r="G54" s="152" t="s">
        <v>121</v>
      </c>
      <c r="H54" s="153">
        <v>21.308899999999998</v>
      </c>
      <c r="I54" s="146" t="s">
        <v>28</v>
      </c>
      <c r="J54" s="147" t="s">
        <v>125</v>
      </c>
      <c r="K54" s="207">
        <v>9.7317999999999998</v>
      </c>
      <c r="L54" s="147">
        <v>4</v>
      </c>
      <c r="M54" s="207">
        <v>2.3472</v>
      </c>
      <c r="N54" s="149" t="s">
        <v>492</v>
      </c>
      <c r="O54" s="207" t="s">
        <v>492</v>
      </c>
      <c r="P54" s="150"/>
      <c r="Q54" s="197" t="s">
        <v>231</v>
      </c>
      <c r="R54" s="197" t="s">
        <v>47</v>
      </c>
      <c r="S54" s="150" t="s">
        <v>153</v>
      </c>
      <c r="T54" s="150" t="s">
        <v>121</v>
      </c>
      <c r="U54" s="201">
        <v>21.308899999999998</v>
      </c>
      <c r="V54" s="150" t="s">
        <v>239</v>
      </c>
      <c r="W54" s="197">
        <v>4</v>
      </c>
      <c r="X54" s="201">
        <v>2.3472</v>
      </c>
      <c r="Y54" s="150" t="s">
        <v>123</v>
      </c>
      <c r="Z54" s="197">
        <v>1</v>
      </c>
      <c r="AA54" s="150" t="s">
        <v>246</v>
      </c>
      <c r="AB54" s="197">
        <v>1</v>
      </c>
      <c r="AC54" s="197" t="s">
        <v>28</v>
      </c>
      <c r="AD54" s="150" t="s">
        <v>125</v>
      </c>
      <c r="AE54" s="150" t="s">
        <v>240</v>
      </c>
      <c r="AF54" s="201">
        <v>9.7317999999999998</v>
      </c>
      <c r="AG54" s="150" t="s">
        <v>236</v>
      </c>
      <c r="AH54" s="150" t="s">
        <v>241</v>
      </c>
      <c r="AI54" s="201">
        <v>1.0664</v>
      </c>
      <c r="AJ54" s="150" t="s">
        <v>157</v>
      </c>
      <c r="AK54" s="150" t="s">
        <v>247</v>
      </c>
      <c r="AL54" s="201">
        <v>8.8365000000000009</v>
      </c>
    </row>
    <row r="55" spans="2:38" x14ac:dyDescent="0.25">
      <c r="B55" s="175" t="s">
        <v>248</v>
      </c>
      <c r="C55" s="176" t="s">
        <v>97</v>
      </c>
      <c r="D55" s="160" t="s">
        <v>231</v>
      </c>
      <c r="E55" s="155" t="s">
        <v>248</v>
      </c>
      <c r="F55" s="156" t="s">
        <v>153</v>
      </c>
      <c r="G55" s="152" t="s">
        <v>121</v>
      </c>
      <c r="H55" s="153">
        <v>9.9917999999999978</v>
      </c>
      <c r="I55" s="146" t="s">
        <v>28</v>
      </c>
      <c r="J55" s="147" t="s">
        <v>125</v>
      </c>
      <c r="K55" s="207">
        <v>9.7317999999999998</v>
      </c>
      <c r="L55" s="147">
        <v>2</v>
      </c>
      <c r="M55" s="207">
        <v>1.1736</v>
      </c>
      <c r="N55" s="149" t="s">
        <v>492</v>
      </c>
      <c r="O55" s="207" t="s">
        <v>492</v>
      </c>
      <c r="P55" s="150"/>
      <c r="Q55" s="197" t="s">
        <v>231</v>
      </c>
      <c r="R55" s="197" t="s">
        <v>248</v>
      </c>
      <c r="S55" s="150" t="s">
        <v>153</v>
      </c>
      <c r="T55" s="150" t="s">
        <v>121</v>
      </c>
      <c r="U55" s="201">
        <v>9.9917999999999978</v>
      </c>
      <c r="V55" s="150" t="s">
        <v>239</v>
      </c>
      <c r="W55" s="197">
        <v>2</v>
      </c>
      <c r="X55" s="201">
        <v>1.1736</v>
      </c>
      <c r="Y55" s="150" t="s">
        <v>123</v>
      </c>
      <c r="Z55" s="197">
        <v>1</v>
      </c>
      <c r="AA55" s="150" t="s">
        <v>246</v>
      </c>
      <c r="AB55" s="197">
        <v>1</v>
      </c>
      <c r="AC55" s="197" t="s">
        <v>28</v>
      </c>
      <c r="AD55" s="150" t="s">
        <v>125</v>
      </c>
      <c r="AE55" s="150" t="s">
        <v>240</v>
      </c>
      <c r="AF55" s="201">
        <v>9.7317999999999998</v>
      </c>
      <c r="AG55" s="150" t="s">
        <v>236</v>
      </c>
      <c r="AH55" s="150" t="s">
        <v>249</v>
      </c>
      <c r="AI55" s="201">
        <v>1.0956000000000001</v>
      </c>
      <c r="AJ55" s="150" t="s">
        <v>157</v>
      </c>
      <c r="AK55" s="150" t="s">
        <v>250</v>
      </c>
      <c r="AL55" s="201">
        <v>5.918400000000001</v>
      </c>
    </row>
    <row r="56" spans="2:38" x14ac:dyDescent="0.25">
      <c r="B56" s="175" t="s">
        <v>51</v>
      </c>
      <c r="C56" s="176" t="s">
        <v>97</v>
      </c>
      <c r="D56" s="160" t="s">
        <v>231</v>
      </c>
      <c r="E56" s="155" t="s">
        <v>51</v>
      </c>
      <c r="F56" s="156" t="s">
        <v>153</v>
      </c>
      <c r="G56" s="152" t="s">
        <v>121</v>
      </c>
      <c r="H56" s="153">
        <v>15.0375</v>
      </c>
      <c r="I56" s="146" t="s">
        <v>28</v>
      </c>
      <c r="J56" s="147" t="s">
        <v>125</v>
      </c>
      <c r="K56" s="207">
        <v>9.7317999999999998</v>
      </c>
      <c r="L56" s="147">
        <v>6</v>
      </c>
      <c r="M56" s="207">
        <v>2.9747999999999997</v>
      </c>
      <c r="N56" s="149" t="s">
        <v>492</v>
      </c>
      <c r="O56" s="207" t="s">
        <v>492</v>
      </c>
      <c r="P56" s="150"/>
      <c r="Q56" s="197" t="s">
        <v>231</v>
      </c>
      <c r="R56" s="197" t="s">
        <v>51</v>
      </c>
      <c r="S56" s="150" t="s">
        <v>153</v>
      </c>
      <c r="T56" s="150" t="s">
        <v>121</v>
      </c>
      <c r="U56" s="201">
        <v>15.0375</v>
      </c>
      <c r="V56" s="150" t="s">
        <v>239</v>
      </c>
      <c r="W56" s="197">
        <v>6</v>
      </c>
      <c r="X56" s="201">
        <v>2.9747999999999997</v>
      </c>
      <c r="Y56" s="150" t="s">
        <v>123</v>
      </c>
      <c r="Z56" s="197">
        <v>1</v>
      </c>
      <c r="AA56" s="150" t="s">
        <v>124</v>
      </c>
      <c r="AB56" s="197">
        <v>1</v>
      </c>
      <c r="AC56" s="197" t="s">
        <v>28</v>
      </c>
      <c r="AD56" s="150" t="s">
        <v>125</v>
      </c>
      <c r="AE56" s="150" t="s">
        <v>257</v>
      </c>
      <c r="AF56" s="201">
        <v>9.7317999999999998</v>
      </c>
      <c r="AG56" s="150" t="s">
        <v>236</v>
      </c>
      <c r="AH56" s="150" t="s">
        <v>258</v>
      </c>
      <c r="AI56" s="201">
        <v>2.536</v>
      </c>
      <c r="AJ56" s="150" t="s">
        <v>157</v>
      </c>
      <c r="AK56" s="150" t="s">
        <v>259</v>
      </c>
      <c r="AL56" s="201">
        <v>8.0812999999999988</v>
      </c>
    </row>
    <row r="57" spans="2:38" x14ac:dyDescent="0.25">
      <c r="B57" s="175" t="s">
        <v>53</v>
      </c>
      <c r="C57" s="176" t="s">
        <v>97</v>
      </c>
      <c r="D57" s="160" t="s">
        <v>231</v>
      </c>
      <c r="E57" s="155" t="s">
        <v>53</v>
      </c>
      <c r="F57" s="156" t="s">
        <v>153</v>
      </c>
      <c r="G57" s="152" t="s">
        <v>121</v>
      </c>
      <c r="H57" s="153">
        <v>19.950000000000003</v>
      </c>
      <c r="I57" s="146" t="s">
        <v>28</v>
      </c>
      <c r="J57" s="147" t="s">
        <v>125</v>
      </c>
      <c r="K57" s="207">
        <v>9.7317999999999998</v>
      </c>
      <c r="L57" s="147">
        <v>6</v>
      </c>
      <c r="M57" s="207">
        <v>2.9747999999999997</v>
      </c>
      <c r="N57" s="149" t="s">
        <v>492</v>
      </c>
      <c r="O57" s="207" t="s">
        <v>492</v>
      </c>
      <c r="P57" s="150"/>
      <c r="Q57" s="197" t="s">
        <v>231</v>
      </c>
      <c r="R57" s="197" t="s">
        <v>53</v>
      </c>
      <c r="S57" s="150" t="s">
        <v>153</v>
      </c>
      <c r="T57" s="150" t="s">
        <v>121</v>
      </c>
      <c r="U57" s="201">
        <v>19.950000000000003</v>
      </c>
      <c r="V57" s="150" t="s">
        <v>239</v>
      </c>
      <c r="W57" s="197">
        <v>6</v>
      </c>
      <c r="X57" s="201">
        <v>2.9747999999999997</v>
      </c>
      <c r="Y57" s="150" t="s">
        <v>123</v>
      </c>
      <c r="Z57" s="197">
        <v>1</v>
      </c>
      <c r="AA57" s="150" t="s">
        <v>246</v>
      </c>
      <c r="AB57" s="197">
        <v>1</v>
      </c>
      <c r="AC57" s="197" t="s">
        <v>28</v>
      </c>
      <c r="AD57" s="150" t="s">
        <v>125</v>
      </c>
      <c r="AE57" s="150" t="s">
        <v>240</v>
      </c>
      <c r="AF57" s="201">
        <v>9.7317999999999998</v>
      </c>
      <c r="AG57" s="150" t="s">
        <v>127</v>
      </c>
      <c r="AH57" s="150" t="s">
        <v>260</v>
      </c>
      <c r="AI57" s="201">
        <v>2.5827999999999998</v>
      </c>
      <c r="AJ57" s="150" t="s">
        <v>157</v>
      </c>
      <c r="AK57" s="150" t="s">
        <v>261</v>
      </c>
      <c r="AL57" s="201">
        <v>8.2256</v>
      </c>
    </row>
    <row r="58" spans="2:38" x14ac:dyDescent="0.25">
      <c r="B58" s="175" t="s">
        <v>54</v>
      </c>
      <c r="C58" s="176" t="s">
        <v>97</v>
      </c>
      <c r="D58" s="160" t="s">
        <v>231</v>
      </c>
      <c r="E58" s="155" t="s">
        <v>54</v>
      </c>
      <c r="F58" s="156" t="s">
        <v>153</v>
      </c>
      <c r="G58" s="152" t="s">
        <v>262</v>
      </c>
      <c r="H58" s="153">
        <v>22.617699999999999</v>
      </c>
      <c r="I58" s="146" t="s">
        <v>28</v>
      </c>
      <c r="J58" s="147" t="s">
        <v>125</v>
      </c>
      <c r="K58" s="207">
        <v>9.7317999999999998</v>
      </c>
      <c r="L58" s="147">
        <v>6</v>
      </c>
      <c r="M58" s="207">
        <v>2.0999999999999996</v>
      </c>
      <c r="N58" s="149" t="s">
        <v>492</v>
      </c>
      <c r="O58" s="207" t="s">
        <v>492</v>
      </c>
      <c r="P58" s="150"/>
      <c r="Q58" s="197" t="s">
        <v>231</v>
      </c>
      <c r="R58" s="197" t="s">
        <v>54</v>
      </c>
      <c r="S58" s="150" t="s">
        <v>153</v>
      </c>
      <c r="T58" s="150" t="s">
        <v>262</v>
      </c>
      <c r="U58" s="201">
        <v>22.617699999999999</v>
      </c>
      <c r="V58" s="150" t="s">
        <v>239</v>
      </c>
      <c r="W58" s="197">
        <v>6</v>
      </c>
      <c r="X58" s="201">
        <v>2.0999999999999996</v>
      </c>
      <c r="Y58" s="150" t="s">
        <v>123</v>
      </c>
      <c r="Z58" s="197">
        <v>1</v>
      </c>
      <c r="AA58" s="150" t="s">
        <v>234</v>
      </c>
      <c r="AB58" s="197">
        <v>1</v>
      </c>
      <c r="AC58" s="197" t="s">
        <v>28</v>
      </c>
      <c r="AD58" s="150" t="s">
        <v>125</v>
      </c>
      <c r="AE58" s="150" t="s">
        <v>240</v>
      </c>
      <c r="AF58" s="201">
        <v>9.7317999999999998</v>
      </c>
      <c r="AG58" s="150" t="s">
        <v>236</v>
      </c>
      <c r="AH58" s="150" t="s">
        <v>263</v>
      </c>
      <c r="AI58" s="201">
        <v>2.6280000000000001</v>
      </c>
      <c r="AJ58" s="150" t="s">
        <v>157</v>
      </c>
      <c r="AK58" s="150" t="s">
        <v>264</v>
      </c>
      <c r="AL58" s="201">
        <v>8.5876999999999999</v>
      </c>
    </row>
    <row r="59" spans="2:38" x14ac:dyDescent="0.25">
      <c r="B59" s="175" t="s">
        <v>55</v>
      </c>
      <c r="C59" s="176" t="s">
        <v>97</v>
      </c>
      <c r="D59" s="160" t="s">
        <v>231</v>
      </c>
      <c r="E59" s="155" t="s">
        <v>55</v>
      </c>
      <c r="F59" s="156" t="s">
        <v>153</v>
      </c>
      <c r="G59" s="152" t="s">
        <v>121</v>
      </c>
      <c r="H59" s="153">
        <v>23.663999999999998</v>
      </c>
      <c r="I59" s="146" t="s">
        <v>28</v>
      </c>
      <c r="J59" s="147" t="s">
        <v>125</v>
      </c>
      <c r="K59" s="207">
        <v>9.7317999999999998</v>
      </c>
      <c r="L59" s="147">
        <v>6</v>
      </c>
      <c r="M59" s="207">
        <v>2.9747999999999997</v>
      </c>
      <c r="N59" s="149" t="s">
        <v>492</v>
      </c>
      <c r="O59" s="207" t="s">
        <v>492</v>
      </c>
      <c r="P59" s="150"/>
      <c r="Q59" s="197" t="s">
        <v>231</v>
      </c>
      <c r="R59" s="197" t="s">
        <v>55</v>
      </c>
      <c r="S59" s="150" t="s">
        <v>153</v>
      </c>
      <c r="T59" s="150" t="s">
        <v>121</v>
      </c>
      <c r="U59" s="201">
        <v>23.663999999999998</v>
      </c>
      <c r="V59" s="150" t="s">
        <v>239</v>
      </c>
      <c r="W59" s="197">
        <v>6</v>
      </c>
      <c r="X59" s="201">
        <v>2.9747999999999997</v>
      </c>
      <c r="Y59" s="150" t="s">
        <v>123</v>
      </c>
      <c r="Z59" s="197">
        <v>1</v>
      </c>
      <c r="AA59" s="150" t="s">
        <v>234</v>
      </c>
      <c r="AB59" s="197">
        <v>1</v>
      </c>
      <c r="AC59" s="197" t="s">
        <v>28</v>
      </c>
      <c r="AD59" s="150" t="s">
        <v>125</v>
      </c>
      <c r="AE59" s="150" t="s">
        <v>240</v>
      </c>
      <c r="AF59" s="201">
        <v>9.7317999999999998</v>
      </c>
      <c r="AG59" s="150" t="s">
        <v>236</v>
      </c>
      <c r="AH59" s="150" t="s">
        <v>265</v>
      </c>
      <c r="AI59" s="201">
        <v>2.484</v>
      </c>
      <c r="AJ59" s="150" t="s">
        <v>157</v>
      </c>
      <c r="AK59" s="150" t="s">
        <v>266</v>
      </c>
      <c r="AL59" s="201">
        <v>8.4773999999999994</v>
      </c>
    </row>
    <row r="60" spans="2:38" x14ac:dyDescent="0.25">
      <c r="B60" s="175" t="s">
        <v>57</v>
      </c>
      <c r="C60" s="176" t="s">
        <v>97</v>
      </c>
      <c r="D60" s="160" t="s">
        <v>231</v>
      </c>
      <c r="E60" s="155" t="s">
        <v>57</v>
      </c>
      <c r="F60" s="156" t="s">
        <v>153</v>
      </c>
      <c r="G60" s="152" t="s">
        <v>262</v>
      </c>
      <c r="H60" s="153">
        <v>20.534399999999998</v>
      </c>
      <c r="I60" s="146" t="s">
        <v>28</v>
      </c>
      <c r="J60" s="147" t="s">
        <v>125</v>
      </c>
      <c r="K60" s="207">
        <v>9.7317999999999998</v>
      </c>
      <c r="L60" s="147">
        <v>6</v>
      </c>
      <c r="M60" s="207">
        <v>2.0999999999999996</v>
      </c>
      <c r="N60" s="149" t="s">
        <v>492</v>
      </c>
      <c r="O60" s="207" t="s">
        <v>492</v>
      </c>
      <c r="P60" s="150"/>
      <c r="Q60" s="197" t="s">
        <v>231</v>
      </c>
      <c r="R60" s="197" t="s">
        <v>57</v>
      </c>
      <c r="S60" s="150" t="s">
        <v>153</v>
      </c>
      <c r="T60" s="150" t="s">
        <v>262</v>
      </c>
      <c r="U60" s="201">
        <v>20.534399999999998</v>
      </c>
      <c r="V60" s="150" t="s">
        <v>239</v>
      </c>
      <c r="W60" s="197">
        <v>6</v>
      </c>
      <c r="X60" s="201">
        <v>2.0999999999999996</v>
      </c>
      <c r="Y60" s="150" t="s">
        <v>123</v>
      </c>
      <c r="Z60" s="197">
        <v>1</v>
      </c>
      <c r="AA60" s="150" t="s">
        <v>267</v>
      </c>
      <c r="AB60" s="197">
        <v>1</v>
      </c>
      <c r="AC60" s="197" t="s">
        <v>28</v>
      </c>
      <c r="AD60" s="150" t="s">
        <v>125</v>
      </c>
      <c r="AE60" s="150" t="s">
        <v>257</v>
      </c>
      <c r="AF60" s="201">
        <v>9.7317999999999998</v>
      </c>
      <c r="AG60" s="150" t="s">
        <v>236</v>
      </c>
      <c r="AH60" s="150" t="s">
        <v>268</v>
      </c>
      <c r="AI60" s="201">
        <v>2.5171999999999999</v>
      </c>
      <c r="AJ60" s="150" t="s">
        <v>157</v>
      </c>
      <c r="AK60" s="150" t="s">
        <v>269</v>
      </c>
      <c r="AL60" s="201">
        <v>7.8491999999999997</v>
      </c>
    </row>
    <row r="61" spans="2:38" x14ac:dyDescent="0.25">
      <c r="B61" s="175" t="s">
        <v>58</v>
      </c>
      <c r="C61" s="176" t="s">
        <v>97</v>
      </c>
      <c r="D61" s="160" t="s">
        <v>231</v>
      </c>
      <c r="E61" s="155" t="s">
        <v>58</v>
      </c>
      <c r="F61" s="156" t="s">
        <v>153</v>
      </c>
      <c r="G61" s="152" t="s">
        <v>121</v>
      </c>
      <c r="H61" s="153">
        <v>21.576000000000001</v>
      </c>
      <c r="I61" s="146" t="s">
        <v>28</v>
      </c>
      <c r="J61" s="147" t="s">
        <v>125</v>
      </c>
      <c r="K61" s="207">
        <v>9.7317999999999998</v>
      </c>
      <c r="L61" s="147">
        <v>6</v>
      </c>
      <c r="M61" s="207">
        <v>2.9747999999999997</v>
      </c>
      <c r="N61" s="149" t="s">
        <v>492</v>
      </c>
      <c r="O61" s="207" t="s">
        <v>492</v>
      </c>
      <c r="P61" s="150"/>
      <c r="Q61" s="197" t="s">
        <v>231</v>
      </c>
      <c r="R61" s="197" t="s">
        <v>58</v>
      </c>
      <c r="S61" s="150" t="s">
        <v>153</v>
      </c>
      <c r="T61" s="150" t="s">
        <v>121</v>
      </c>
      <c r="U61" s="201">
        <v>21.576000000000001</v>
      </c>
      <c r="V61" s="150" t="s">
        <v>239</v>
      </c>
      <c r="W61" s="197">
        <v>6</v>
      </c>
      <c r="X61" s="201">
        <v>2.9747999999999997</v>
      </c>
      <c r="Y61" s="150" t="s">
        <v>123</v>
      </c>
      <c r="Z61" s="197">
        <v>1</v>
      </c>
      <c r="AA61" s="150" t="s">
        <v>270</v>
      </c>
      <c r="AB61" s="197">
        <v>1</v>
      </c>
      <c r="AC61" s="197" t="s">
        <v>28</v>
      </c>
      <c r="AD61" s="150" t="s">
        <v>125</v>
      </c>
      <c r="AE61" s="150" t="s">
        <v>257</v>
      </c>
      <c r="AF61" s="201">
        <v>9.7317999999999998</v>
      </c>
      <c r="AG61" s="150" t="s">
        <v>127</v>
      </c>
      <c r="AH61" s="150" t="s">
        <v>271</v>
      </c>
      <c r="AI61" s="201">
        <v>2.5130999999999997</v>
      </c>
      <c r="AJ61" s="150" t="s">
        <v>157</v>
      </c>
      <c r="AK61" s="150" t="s">
        <v>272</v>
      </c>
      <c r="AL61" s="201">
        <v>7.9236000000000004</v>
      </c>
    </row>
    <row r="62" spans="2:38" x14ac:dyDescent="0.25">
      <c r="B62" s="175" t="s">
        <v>61</v>
      </c>
      <c r="C62" s="176" t="s">
        <v>97</v>
      </c>
      <c r="D62" s="160" t="s">
        <v>231</v>
      </c>
      <c r="E62" s="155" t="s">
        <v>61</v>
      </c>
      <c r="F62" s="156" t="s">
        <v>275</v>
      </c>
      <c r="G62" s="152" t="s">
        <v>121</v>
      </c>
      <c r="H62" s="153">
        <v>50.129999999999995</v>
      </c>
      <c r="I62" s="146" t="s">
        <v>28</v>
      </c>
      <c r="J62" s="147" t="s">
        <v>137</v>
      </c>
      <c r="K62" s="207">
        <v>0</v>
      </c>
      <c r="L62" s="147">
        <v>9</v>
      </c>
      <c r="M62" s="207">
        <v>3.1859999999999999</v>
      </c>
      <c r="N62" s="149" t="s">
        <v>492</v>
      </c>
      <c r="O62" s="207" t="s">
        <v>492</v>
      </c>
      <c r="P62" s="150"/>
      <c r="Q62" s="197" t="s">
        <v>231</v>
      </c>
      <c r="R62" s="197" t="s">
        <v>61</v>
      </c>
      <c r="S62" s="150" t="s">
        <v>275</v>
      </c>
      <c r="T62" s="150" t="s">
        <v>121</v>
      </c>
      <c r="U62" s="201">
        <v>50.129999999999995</v>
      </c>
      <c r="V62" s="150" t="s">
        <v>239</v>
      </c>
      <c r="W62" s="197">
        <v>9</v>
      </c>
      <c r="X62" s="201">
        <v>3.1859999999999999</v>
      </c>
      <c r="Y62" s="150" t="s">
        <v>123</v>
      </c>
      <c r="Z62" s="197">
        <v>1</v>
      </c>
      <c r="AA62" s="150" t="s">
        <v>276</v>
      </c>
      <c r="AB62" s="197">
        <v>1</v>
      </c>
      <c r="AC62" s="197" t="s">
        <v>28</v>
      </c>
      <c r="AD62" s="150" t="s">
        <v>137</v>
      </c>
      <c r="AE62" s="150"/>
      <c r="AF62" s="201"/>
      <c r="AG62" s="150"/>
      <c r="AH62" s="150"/>
      <c r="AI62" s="201"/>
      <c r="AJ62" s="150" t="s">
        <v>157</v>
      </c>
      <c r="AK62" s="150" t="s">
        <v>277</v>
      </c>
      <c r="AL62" s="201">
        <v>9.3967999999999989</v>
      </c>
    </row>
    <row r="63" spans="2:38" x14ac:dyDescent="0.25">
      <c r="B63" s="175" t="s">
        <v>63</v>
      </c>
      <c r="C63" s="176" t="s">
        <v>97</v>
      </c>
      <c r="D63" s="160" t="s">
        <v>231</v>
      </c>
      <c r="E63" s="155" t="s">
        <v>63</v>
      </c>
      <c r="F63" s="156" t="s">
        <v>153</v>
      </c>
      <c r="G63" s="152" t="s">
        <v>121</v>
      </c>
      <c r="H63" s="153">
        <v>14.543999999999999</v>
      </c>
      <c r="I63" s="146" t="s">
        <v>28</v>
      </c>
      <c r="J63" s="147" t="s">
        <v>125</v>
      </c>
      <c r="K63" s="207">
        <v>7.0488</v>
      </c>
      <c r="L63" s="147">
        <v>4</v>
      </c>
      <c r="M63" s="207">
        <v>2.3472</v>
      </c>
      <c r="N63" s="149" t="s">
        <v>492</v>
      </c>
      <c r="O63" s="207" t="s">
        <v>492</v>
      </c>
      <c r="P63" s="150"/>
      <c r="Q63" s="197" t="s">
        <v>231</v>
      </c>
      <c r="R63" s="197" t="s">
        <v>63</v>
      </c>
      <c r="S63" s="150" t="s">
        <v>153</v>
      </c>
      <c r="T63" s="150" t="s">
        <v>121</v>
      </c>
      <c r="U63" s="201">
        <v>14.543999999999999</v>
      </c>
      <c r="V63" s="150" t="s">
        <v>239</v>
      </c>
      <c r="W63" s="197">
        <v>4</v>
      </c>
      <c r="X63" s="201">
        <v>2.3472</v>
      </c>
      <c r="Y63" s="150" t="s">
        <v>123</v>
      </c>
      <c r="Z63" s="197">
        <v>2</v>
      </c>
      <c r="AA63" s="150" t="s">
        <v>130</v>
      </c>
      <c r="AB63" s="197">
        <v>1</v>
      </c>
      <c r="AC63" s="197" t="s">
        <v>28</v>
      </c>
      <c r="AD63" s="150" t="s">
        <v>125</v>
      </c>
      <c r="AE63" s="150" t="s">
        <v>283</v>
      </c>
      <c r="AF63" s="201">
        <v>7.0488</v>
      </c>
      <c r="AG63" s="150" t="s">
        <v>236</v>
      </c>
      <c r="AH63" s="150" t="s">
        <v>284</v>
      </c>
      <c r="AI63" s="201">
        <v>0.76539999999999997</v>
      </c>
      <c r="AJ63" s="150" t="s">
        <v>157</v>
      </c>
      <c r="AK63" s="150" t="s">
        <v>285</v>
      </c>
      <c r="AL63" s="201">
        <v>5.6604000000000001</v>
      </c>
    </row>
    <row r="64" spans="2:38" x14ac:dyDescent="0.25">
      <c r="B64" s="175" t="s">
        <v>64</v>
      </c>
      <c r="C64" s="176" t="s">
        <v>97</v>
      </c>
      <c r="D64" s="160" t="s">
        <v>231</v>
      </c>
      <c r="E64" s="155" t="s">
        <v>64</v>
      </c>
      <c r="F64" s="156" t="s">
        <v>153</v>
      </c>
      <c r="G64" s="152" t="s">
        <v>121</v>
      </c>
      <c r="H64" s="153">
        <v>37.658600000000007</v>
      </c>
      <c r="I64" s="146" t="s">
        <v>28</v>
      </c>
      <c r="J64" s="147" t="s">
        <v>125</v>
      </c>
      <c r="K64" s="207">
        <v>36.707999999999998</v>
      </c>
      <c r="L64" s="147">
        <v>1</v>
      </c>
      <c r="M64" s="207">
        <v>0.58679999999999999</v>
      </c>
      <c r="N64" s="149" t="s">
        <v>492</v>
      </c>
      <c r="O64" s="207" t="s">
        <v>492</v>
      </c>
      <c r="P64" s="150"/>
      <c r="Q64" s="197" t="s">
        <v>231</v>
      </c>
      <c r="R64" s="197" t="s">
        <v>64</v>
      </c>
      <c r="S64" s="150" t="s">
        <v>153</v>
      </c>
      <c r="T64" s="150" t="s">
        <v>121</v>
      </c>
      <c r="U64" s="201">
        <v>37.658600000000007</v>
      </c>
      <c r="V64" s="150" t="s">
        <v>239</v>
      </c>
      <c r="W64" s="197">
        <v>1</v>
      </c>
      <c r="X64" s="201">
        <v>0.58679999999999999</v>
      </c>
      <c r="Y64" s="150" t="s">
        <v>123</v>
      </c>
      <c r="Z64" s="197">
        <v>1</v>
      </c>
      <c r="AA64" s="150" t="s">
        <v>286</v>
      </c>
      <c r="AB64" s="197">
        <v>2</v>
      </c>
      <c r="AC64" s="197" t="s">
        <v>28</v>
      </c>
      <c r="AD64" s="150" t="s">
        <v>125</v>
      </c>
      <c r="AE64" s="150" t="s">
        <v>287</v>
      </c>
      <c r="AF64" s="201">
        <v>36.707999999999998</v>
      </c>
      <c r="AG64" s="150" t="s">
        <v>236</v>
      </c>
      <c r="AH64" s="150" t="s">
        <v>288</v>
      </c>
      <c r="AI64" s="201">
        <v>3.3195999999999999</v>
      </c>
      <c r="AJ64" s="150" t="s">
        <v>157</v>
      </c>
      <c r="AK64" s="150" t="s">
        <v>289</v>
      </c>
      <c r="AL64" s="201">
        <v>30.533999999999999</v>
      </c>
    </row>
    <row r="65" spans="2:38" x14ac:dyDescent="0.25">
      <c r="B65" s="175" t="s">
        <v>65</v>
      </c>
      <c r="C65" s="176" t="s">
        <v>97</v>
      </c>
      <c r="D65" s="160" t="s">
        <v>231</v>
      </c>
      <c r="E65" s="155" t="s">
        <v>65</v>
      </c>
      <c r="F65" s="156" t="s">
        <v>153</v>
      </c>
      <c r="G65" s="152" t="s">
        <v>121</v>
      </c>
      <c r="H65" s="153">
        <v>15.9777</v>
      </c>
      <c r="I65" s="146" t="s">
        <v>28</v>
      </c>
      <c r="J65" s="147" t="s">
        <v>125</v>
      </c>
      <c r="K65" s="207">
        <v>13.020000000000001</v>
      </c>
      <c r="L65" s="147">
        <v>8</v>
      </c>
      <c r="M65" s="207">
        <v>4.6943999999999999</v>
      </c>
      <c r="N65" s="149" t="s">
        <v>492</v>
      </c>
      <c r="O65" s="207" t="s">
        <v>492</v>
      </c>
      <c r="P65" s="150"/>
      <c r="Q65" s="197" t="s">
        <v>231</v>
      </c>
      <c r="R65" s="197" t="s">
        <v>65</v>
      </c>
      <c r="S65" s="150" t="s">
        <v>153</v>
      </c>
      <c r="T65" s="150" t="s">
        <v>121</v>
      </c>
      <c r="U65" s="201">
        <v>15.9777</v>
      </c>
      <c r="V65" s="150" t="s">
        <v>239</v>
      </c>
      <c r="W65" s="197">
        <v>8</v>
      </c>
      <c r="X65" s="201">
        <v>4.6943999999999999</v>
      </c>
      <c r="Y65" s="150" t="s">
        <v>123</v>
      </c>
      <c r="Z65" s="197">
        <v>1</v>
      </c>
      <c r="AA65" s="150" t="s">
        <v>290</v>
      </c>
      <c r="AB65" s="197">
        <v>3</v>
      </c>
      <c r="AC65" s="197" t="s">
        <v>28</v>
      </c>
      <c r="AD65" s="150" t="s">
        <v>125</v>
      </c>
      <c r="AE65" s="150" t="s">
        <v>291</v>
      </c>
      <c r="AF65" s="201">
        <v>13.020000000000001</v>
      </c>
      <c r="AG65" s="150" t="s">
        <v>236</v>
      </c>
      <c r="AH65" s="150" t="s">
        <v>292</v>
      </c>
      <c r="AI65" s="201">
        <v>1.554</v>
      </c>
      <c r="AJ65" s="150" t="s">
        <v>157</v>
      </c>
      <c r="AK65" s="150" t="s">
        <v>293</v>
      </c>
      <c r="AL65" s="201">
        <v>7.7969999999999997</v>
      </c>
    </row>
    <row r="66" spans="2:38" x14ac:dyDescent="0.25">
      <c r="B66" s="175" t="s">
        <v>159</v>
      </c>
      <c r="C66" s="176" t="s">
        <v>97</v>
      </c>
      <c r="D66" s="160" t="s">
        <v>151</v>
      </c>
      <c r="E66" s="155" t="s">
        <v>159</v>
      </c>
      <c r="F66" s="156" t="s">
        <v>153</v>
      </c>
      <c r="G66" s="152" t="s">
        <v>121</v>
      </c>
      <c r="H66" s="153">
        <v>14.882999999999999</v>
      </c>
      <c r="I66" s="146" t="s">
        <v>28</v>
      </c>
      <c r="J66" s="147" t="s">
        <v>125</v>
      </c>
      <c r="K66" s="207">
        <v>15.4008</v>
      </c>
      <c r="L66" s="147">
        <v>4</v>
      </c>
      <c r="M66" s="207">
        <v>1.8084000000000002</v>
      </c>
      <c r="N66" s="149" t="s">
        <v>492</v>
      </c>
      <c r="O66" s="207" t="s">
        <v>492</v>
      </c>
      <c r="P66" s="150"/>
      <c r="Q66" s="197" t="s">
        <v>151</v>
      </c>
      <c r="R66" s="197" t="s">
        <v>159</v>
      </c>
      <c r="S66" s="150" t="s">
        <v>153</v>
      </c>
      <c r="T66" s="150" t="s">
        <v>121</v>
      </c>
      <c r="U66" s="201">
        <v>14.882999999999999</v>
      </c>
      <c r="V66" s="150" t="s">
        <v>122</v>
      </c>
      <c r="W66" s="197">
        <v>4</v>
      </c>
      <c r="X66" s="201">
        <v>1.8084000000000002</v>
      </c>
      <c r="Y66" s="150" t="s">
        <v>123</v>
      </c>
      <c r="Z66" s="197">
        <v>1</v>
      </c>
      <c r="AA66" s="150" t="s">
        <v>160</v>
      </c>
      <c r="AB66" s="197">
        <v>1</v>
      </c>
      <c r="AC66" s="197" t="s">
        <v>28</v>
      </c>
      <c r="AD66" s="150" t="s">
        <v>125</v>
      </c>
      <c r="AE66" s="150" t="s">
        <v>161</v>
      </c>
      <c r="AF66" s="201">
        <v>15.4008</v>
      </c>
      <c r="AG66" s="150" t="s">
        <v>127</v>
      </c>
      <c r="AH66" s="150" t="s">
        <v>162</v>
      </c>
      <c r="AI66" s="201">
        <v>2.0089999999999999</v>
      </c>
      <c r="AJ66" s="150" t="s">
        <v>157</v>
      </c>
      <c r="AK66" s="150" t="s">
        <v>163</v>
      </c>
      <c r="AL66" s="201">
        <v>7.74</v>
      </c>
    </row>
    <row r="67" spans="2:38" x14ac:dyDescent="0.25">
      <c r="B67" s="175" t="s">
        <v>164</v>
      </c>
      <c r="C67" s="176" t="s">
        <v>97</v>
      </c>
      <c r="D67" s="160" t="s">
        <v>151</v>
      </c>
      <c r="E67" s="155" t="s">
        <v>164</v>
      </c>
      <c r="F67" s="156" t="s">
        <v>153</v>
      </c>
      <c r="G67" s="152" t="s">
        <v>121</v>
      </c>
      <c r="H67" s="153">
        <v>19.474999999999998</v>
      </c>
      <c r="I67" s="146" t="s">
        <v>28</v>
      </c>
      <c r="J67" s="147" t="s">
        <v>125</v>
      </c>
      <c r="K67" s="207">
        <v>18.0044</v>
      </c>
      <c r="L67" s="147">
        <v>4</v>
      </c>
      <c r="M67" s="207">
        <v>1.8084000000000002</v>
      </c>
      <c r="N67" s="149" t="s">
        <v>492</v>
      </c>
      <c r="O67" s="207" t="s">
        <v>492</v>
      </c>
      <c r="P67" s="150"/>
      <c r="Q67" s="197" t="s">
        <v>151</v>
      </c>
      <c r="R67" s="197" t="s">
        <v>164</v>
      </c>
      <c r="S67" s="150" t="s">
        <v>153</v>
      </c>
      <c r="T67" s="150" t="s">
        <v>121</v>
      </c>
      <c r="U67" s="201">
        <v>19.474999999999998</v>
      </c>
      <c r="V67" s="150" t="s">
        <v>122</v>
      </c>
      <c r="W67" s="197">
        <v>4</v>
      </c>
      <c r="X67" s="201">
        <v>1.8084000000000002</v>
      </c>
      <c r="Y67" s="150" t="s">
        <v>123</v>
      </c>
      <c r="Z67" s="197">
        <v>1</v>
      </c>
      <c r="AA67" s="150" t="s">
        <v>165</v>
      </c>
      <c r="AB67" s="197">
        <v>2</v>
      </c>
      <c r="AC67" s="197" t="s">
        <v>28</v>
      </c>
      <c r="AD67" s="150" t="s">
        <v>125</v>
      </c>
      <c r="AE67" s="150" t="s">
        <v>166</v>
      </c>
      <c r="AF67" s="201">
        <v>18.0044</v>
      </c>
      <c r="AG67" s="150" t="s">
        <v>127</v>
      </c>
      <c r="AH67" s="150" t="s">
        <v>167</v>
      </c>
      <c r="AI67" s="201">
        <v>2.7547999999999999</v>
      </c>
      <c r="AJ67" s="150" t="s">
        <v>157</v>
      </c>
      <c r="AK67" s="150" t="s">
        <v>163</v>
      </c>
      <c r="AL67" s="201">
        <v>7.74</v>
      </c>
    </row>
    <row r="68" spans="2:38" x14ac:dyDescent="0.25">
      <c r="B68" s="175" t="s">
        <v>168</v>
      </c>
      <c r="C68" s="176" t="s">
        <v>97</v>
      </c>
      <c r="D68" s="160" t="s">
        <v>151</v>
      </c>
      <c r="E68" s="155" t="s">
        <v>168</v>
      </c>
      <c r="F68" s="156" t="s">
        <v>153</v>
      </c>
      <c r="G68" s="152" t="s">
        <v>121</v>
      </c>
      <c r="H68" s="153">
        <v>22.8904</v>
      </c>
      <c r="I68" s="146" t="s">
        <v>28</v>
      </c>
      <c r="J68" s="147" t="s">
        <v>125</v>
      </c>
      <c r="K68" s="207">
        <v>28.527199999999997</v>
      </c>
      <c r="L68" s="147">
        <v>6</v>
      </c>
      <c r="M68" s="207">
        <v>2.7126000000000001</v>
      </c>
      <c r="N68" s="149" t="s">
        <v>492</v>
      </c>
      <c r="O68" s="207" t="s">
        <v>492</v>
      </c>
      <c r="P68" s="150"/>
      <c r="Q68" s="197" t="s">
        <v>151</v>
      </c>
      <c r="R68" s="197" t="s">
        <v>168</v>
      </c>
      <c r="S68" s="150" t="s">
        <v>153</v>
      </c>
      <c r="T68" s="150" t="s">
        <v>121</v>
      </c>
      <c r="U68" s="201">
        <v>22.8904</v>
      </c>
      <c r="V68" s="150" t="s">
        <v>122</v>
      </c>
      <c r="W68" s="197">
        <v>6</v>
      </c>
      <c r="X68" s="201">
        <v>2.7126000000000001</v>
      </c>
      <c r="Y68" s="150" t="s">
        <v>123</v>
      </c>
      <c r="Z68" s="197">
        <v>1</v>
      </c>
      <c r="AA68" s="150" t="s">
        <v>165</v>
      </c>
      <c r="AB68" s="197">
        <v>3</v>
      </c>
      <c r="AC68" s="197" t="s">
        <v>28</v>
      </c>
      <c r="AD68" s="150" t="s">
        <v>125</v>
      </c>
      <c r="AE68" s="150" t="s">
        <v>169</v>
      </c>
      <c r="AF68" s="201">
        <v>28.527199999999997</v>
      </c>
      <c r="AG68" s="150" t="s">
        <v>127</v>
      </c>
      <c r="AH68" s="150" t="s">
        <v>170</v>
      </c>
      <c r="AI68" s="201">
        <v>3.5756000000000001</v>
      </c>
      <c r="AJ68" s="150" t="s">
        <v>157</v>
      </c>
      <c r="AK68" s="150" t="s">
        <v>171</v>
      </c>
      <c r="AL68" s="201">
        <v>3.0388000000000002</v>
      </c>
    </row>
    <row r="69" spans="2:38" x14ac:dyDescent="0.25">
      <c r="B69" s="175" t="s">
        <v>172</v>
      </c>
      <c r="C69" s="176" t="s">
        <v>97</v>
      </c>
      <c r="D69" s="160" t="s">
        <v>151</v>
      </c>
      <c r="E69" s="155" t="s">
        <v>172</v>
      </c>
      <c r="F69" s="156" t="s">
        <v>153</v>
      </c>
      <c r="G69" s="152" t="s">
        <v>121</v>
      </c>
      <c r="H69" s="153">
        <v>18.778100000000002</v>
      </c>
      <c r="I69" s="146" t="s">
        <v>28</v>
      </c>
      <c r="J69" s="147" t="s">
        <v>125</v>
      </c>
      <c r="K69" s="207">
        <v>8.7438000000000002</v>
      </c>
      <c r="L69" s="147">
        <v>4</v>
      </c>
      <c r="M69" s="207">
        <v>1.8084000000000002</v>
      </c>
      <c r="N69" s="149" t="s">
        <v>492</v>
      </c>
      <c r="O69" s="207" t="s">
        <v>492</v>
      </c>
      <c r="P69" s="150"/>
      <c r="Q69" s="197" t="s">
        <v>151</v>
      </c>
      <c r="R69" s="197" t="s">
        <v>172</v>
      </c>
      <c r="S69" s="150" t="s">
        <v>153</v>
      </c>
      <c r="T69" s="150" t="s">
        <v>121</v>
      </c>
      <c r="U69" s="201">
        <v>18.778100000000002</v>
      </c>
      <c r="V69" s="150" t="s">
        <v>122</v>
      </c>
      <c r="W69" s="197">
        <v>4</v>
      </c>
      <c r="X69" s="201">
        <v>1.8084000000000002</v>
      </c>
      <c r="Y69" s="150" t="s">
        <v>123</v>
      </c>
      <c r="Z69" s="197">
        <v>2</v>
      </c>
      <c r="AA69" s="150" t="s">
        <v>173</v>
      </c>
      <c r="AB69" s="197">
        <v>1</v>
      </c>
      <c r="AC69" s="197" t="s">
        <v>28</v>
      </c>
      <c r="AD69" s="150" t="s">
        <v>125</v>
      </c>
      <c r="AE69" s="150" t="s">
        <v>174</v>
      </c>
      <c r="AF69" s="201">
        <v>8.7438000000000002</v>
      </c>
      <c r="AG69" s="150" t="s">
        <v>127</v>
      </c>
      <c r="AH69" s="150" t="s">
        <v>175</v>
      </c>
      <c r="AI69" s="201">
        <v>2.6863999999999999</v>
      </c>
      <c r="AJ69" s="150" t="s">
        <v>157</v>
      </c>
      <c r="AK69" s="150" t="s">
        <v>176</v>
      </c>
      <c r="AL69" s="201">
        <v>7.68</v>
      </c>
    </row>
    <row r="70" spans="2:38" x14ac:dyDescent="0.25">
      <c r="B70" s="175" t="s">
        <v>66</v>
      </c>
      <c r="C70" s="176" t="s">
        <v>97</v>
      </c>
      <c r="D70" s="160" t="s">
        <v>325</v>
      </c>
      <c r="E70" s="155" t="s">
        <v>66</v>
      </c>
      <c r="F70" s="156" t="s">
        <v>326</v>
      </c>
      <c r="G70" s="152" t="s">
        <v>121</v>
      </c>
      <c r="H70" s="153">
        <v>12.449</v>
      </c>
      <c r="I70" s="146" t="s">
        <v>28</v>
      </c>
      <c r="J70" s="147">
        <v>0</v>
      </c>
      <c r="K70" s="207">
        <v>0</v>
      </c>
      <c r="L70" s="147">
        <v>1</v>
      </c>
      <c r="M70" s="207">
        <v>0.45210000000000006</v>
      </c>
      <c r="N70" s="149" t="s">
        <v>492</v>
      </c>
      <c r="O70" s="207" t="s">
        <v>492</v>
      </c>
      <c r="P70" s="150"/>
      <c r="Q70" s="197" t="s">
        <v>325</v>
      </c>
      <c r="R70" s="197" t="s">
        <v>66</v>
      </c>
      <c r="S70" s="150" t="s">
        <v>326</v>
      </c>
      <c r="T70" s="150" t="s">
        <v>121</v>
      </c>
      <c r="U70" s="201">
        <v>12.449</v>
      </c>
      <c r="V70" s="150" t="s">
        <v>122</v>
      </c>
      <c r="W70" s="197">
        <v>1</v>
      </c>
      <c r="X70" s="201">
        <v>0.45210000000000006</v>
      </c>
      <c r="Y70" s="150" t="s">
        <v>123</v>
      </c>
      <c r="Z70" s="197">
        <v>1</v>
      </c>
      <c r="AA70" s="150" t="s">
        <v>149</v>
      </c>
      <c r="AB70" s="197">
        <v>0</v>
      </c>
      <c r="AC70" s="197" t="s">
        <v>28</v>
      </c>
      <c r="AD70" s="150"/>
      <c r="AE70" s="150"/>
      <c r="AF70" s="201"/>
      <c r="AG70" s="150"/>
      <c r="AH70" s="150"/>
      <c r="AI70" s="201"/>
      <c r="AJ70" s="150"/>
      <c r="AK70" s="150"/>
      <c r="AL70" s="201"/>
    </row>
    <row r="71" spans="2:38" x14ac:dyDescent="0.25">
      <c r="B71" s="175" t="s">
        <v>67</v>
      </c>
      <c r="C71" s="176" t="s">
        <v>97</v>
      </c>
      <c r="D71" s="160" t="s">
        <v>325</v>
      </c>
      <c r="E71" s="155" t="s">
        <v>67</v>
      </c>
      <c r="F71" s="156" t="s">
        <v>153</v>
      </c>
      <c r="G71" s="152" t="s">
        <v>121</v>
      </c>
      <c r="H71" s="153">
        <v>22.248799999999999</v>
      </c>
      <c r="I71" s="146" t="s">
        <v>28</v>
      </c>
      <c r="J71" s="147" t="s">
        <v>125</v>
      </c>
      <c r="K71" s="207">
        <v>9.7712000000000003</v>
      </c>
      <c r="L71" s="147">
        <v>6</v>
      </c>
      <c r="M71" s="207">
        <v>2.9747999999999997</v>
      </c>
      <c r="N71" s="149" t="s">
        <v>492</v>
      </c>
      <c r="O71" s="207" t="s">
        <v>492</v>
      </c>
      <c r="P71" s="150"/>
      <c r="Q71" s="197" t="s">
        <v>325</v>
      </c>
      <c r="R71" s="197" t="s">
        <v>67</v>
      </c>
      <c r="S71" s="150" t="s">
        <v>153</v>
      </c>
      <c r="T71" s="150" t="s">
        <v>121</v>
      </c>
      <c r="U71" s="201">
        <v>22.248799999999999</v>
      </c>
      <c r="V71" s="150" t="s">
        <v>239</v>
      </c>
      <c r="W71" s="197">
        <v>6</v>
      </c>
      <c r="X71" s="201">
        <v>2.9747999999999997</v>
      </c>
      <c r="Y71" s="150" t="s">
        <v>123</v>
      </c>
      <c r="Z71" s="197">
        <v>1</v>
      </c>
      <c r="AA71" s="150" t="s">
        <v>124</v>
      </c>
      <c r="AB71" s="197">
        <v>1</v>
      </c>
      <c r="AC71" s="197" t="s">
        <v>28</v>
      </c>
      <c r="AD71" s="150" t="s">
        <v>125</v>
      </c>
      <c r="AE71" s="150" t="s">
        <v>235</v>
      </c>
      <c r="AF71" s="201">
        <v>9.7712000000000003</v>
      </c>
      <c r="AG71" s="150" t="s">
        <v>127</v>
      </c>
      <c r="AH71" s="150" t="s">
        <v>327</v>
      </c>
      <c r="AI71" s="201">
        <v>2.5999999999999996</v>
      </c>
      <c r="AJ71" s="150" t="s">
        <v>157</v>
      </c>
      <c r="AK71" s="150" t="s">
        <v>328</v>
      </c>
      <c r="AL71" s="201">
        <v>8.52</v>
      </c>
    </row>
    <row r="72" spans="2:38" x14ac:dyDescent="0.25">
      <c r="B72" s="175" t="s">
        <v>68</v>
      </c>
      <c r="C72" s="176" t="s">
        <v>97</v>
      </c>
      <c r="D72" s="160" t="s">
        <v>325</v>
      </c>
      <c r="E72" s="155" t="s">
        <v>68</v>
      </c>
      <c r="F72" s="156" t="s">
        <v>153</v>
      </c>
      <c r="G72" s="152" t="s">
        <v>121</v>
      </c>
      <c r="H72" s="153">
        <v>24.294699999999999</v>
      </c>
      <c r="I72" s="146" t="s">
        <v>28</v>
      </c>
      <c r="J72" s="147" t="s">
        <v>125</v>
      </c>
      <c r="K72" s="207">
        <v>9.7317999999999998</v>
      </c>
      <c r="L72" s="147">
        <v>6</v>
      </c>
      <c r="M72" s="207">
        <v>2.9747999999999997</v>
      </c>
      <c r="N72" s="149" t="s">
        <v>492</v>
      </c>
      <c r="O72" s="207" t="s">
        <v>492</v>
      </c>
      <c r="P72" s="150"/>
      <c r="Q72" s="197" t="s">
        <v>325</v>
      </c>
      <c r="R72" s="197" t="s">
        <v>68</v>
      </c>
      <c r="S72" s="150" t="s">
        <v>153</v>
      </c>
      <c r="T72" s="150" t="s">
        <v>121</v>
      </c>
      <c r="U72" s="201">
        <v>24.294699999999999</v>
      </c>
      <c r="V72" s="150" t="s">
        <v>239</v>
      </c>
      <c r="W72" s="197">
        <v>6</v>
      </c>
      <c r="X72" s="201">
        <v>2.9747999999999997</v>
      </c>
      <c r="Y72" s="150" t="s">
        <v>123</v>
      </c>
      <c r="Z72" s="197">
        <v>1</v>
      </c>
      <c r="AA72" s="150" t="s">
        <v>234</v>
      </c>
      <c r="AB72" s="197">
        <v>1</v>
      </c>
      <c r="AC72" s="197" t="s">
        <v>28</v>
      </c>
      <c r="AD72" s="150" t="s">
        <v>125</v>
      </c>
      <c r="AE72" s="150" t="s">
        <v>240</v>
      </c>
      <c r="AF72" s="201">
        <v>9.7317999999999998</v>
      </c>
      <c r="AG72" s="150" t="s">
        <v>127</v>
      </c>
      <c r="AH72" s="150" t="s">
        <v>329</v>
      </c>
      <c r="AI72" s="201">
        <v>2.7826000000000004</v>
      </c>
      <c r="AJ72" s="150" t="s">
        <v>157</v>
      </c>
      <c r="AK72" s="150" t="s">
        <v>330</v>
      </c>
      <c r="AL72" s="201">
        <v>9.7979999999999983</v>
      </c>
    </row>
    <row r="73" spans="2:38" x14ac:dyDescent="0.25">
      <c r="B73" s="175" t="s">
        <v>69</v>
      </c>
      <c r="C73" s="176" t="s">
        <v>97</v>
      </c>
      <c r="D73" s="160" t="s">
        <v>325</v>
      </c>
      <c r="E73" s="155" t="s">
        <v>69</v>
      </c>
      <c r="F73" s="156" t="s">
        <v>153</v>
      </c>
      <c r="G73" s="152" t="s">
        <v>121</v>
      </c>
      <c r="H73" s="153">
        <v>23.259599999999999</v>
      </c>
      <c r="I73" s="146" t="s">
        <v>28</v>
      </c>
      <c r="J73" s="147" t="s">
        <v>125</v>
      </c>
      <c r="K73" s="207">
        <v>9.7712000000000003</v>
      </c>
      <c r="L73" s="147">
        <v>6</v>
      </c>
      <c r="M73" s="207">
        <v>2.9747999999999997</v>
      </c>
      <c r="N73" s="149" t="s">
        <v>492</v>
      </c>
      <c r="O73" s="207" t="s">
        <v>492</v>
      </c>
      <c r="P73" s="150"/>
      <c r="Q73" s="197" t="s">
        <v>325</v>
      </c>
      <c r="R73" s="197" t="s">
        <v>69</v>
      </c>
      <c r="S73" s="150" t="s">
        <v>153</v>
      </c>
      <c r="T73" s="150" t="s">
        <v>121</v>
      </c>
      <c r="U73" s="201">
        <v>23.259599999999999</v>
      </c>
      <c r="V73" s="150" t="s">
        <v>239</v>
      </c>
      <c r="W73" s="197">
        <v>6</v>
      </c>
      <c r="X73" s="201">
        <v>2.9747999999999997</v>
      </c>
      <c r="Y73" s="150" t="s">
        <v>123</v>
      </c>
      <c r="Z73" s="197">
        <v>1</v>
      </c>
      <c r="AA73" s="150" t="s">
        <v>331</v>
      </c>
      <c r="AB73" s="197">
        <v>1</v>
      </c>
      <c r="AC73" s="197" t="s">
        <v>28</v>
      </c>
      <c r="AD73" s="150" t="s">
        <v>125</v>
      </c>
      <c r="AE73" s="150" t="s">
        <v>235</v>
      </c>
      <c r="AF73" s="201">
        <v>9.7712000000000003</v>
      </c>
      <c r="AG73" s="150" t="s">
        <v>127</v>
      </c>
      <c r="AH73" s="150" t="s">
        <v>332</v>
      </c>
      <c r="AI73" s="201">
        <v>2.2594000000000003</v>
      </c>
      <c r="AJ73" s="150" t="s">
        <v>157</v>
      </c>
      <c r="AK73" s="150" t="s">
        <v>333</v>
      </c>
      <c r="AL73" s="201">
        <v>17.204799999999999</v>
      </c>
    </row>
    <row r="74" spans="2:38" x14ac:dyDescent="0.25">
      <c r="B74" s="175" t="s">
        <v>70</v>
      </c>
      <c r="C74" s="176" t="s">
        <v>97</v>
      </c>
      <c r="D74" s="160" t="s">
        <v>325</v>
      </c>
      <c r="E74" s="155" t="s">
        <v>70</v>
      </c>
      <c r="F74" s="156" t="s">
        <v>153</v>
      </c>
      <c r="G74" s="152" t="s">
        <v>121</v>
      </c>
      <c r="H74" s="153">
        <v>19.466999999999999</v>
      </c>
      <c r="I74" s="146" t="s">
        <v>28</v>
      </c>
      <c r="J74" s="147" t="s">
        <v>125</v>
      </c>
      <c r="K74" s="207">
        <v>9.7317999999999998</v>
      </c>
      <c r="L74" s="147">
        <v>5</v>
      </c>
      <c r="M74" s="207">
        <v>2.4789999999999996</v>
      </c>
      <c r="N74" s="149" t="s">
        <v>492</v>
      </c>
      <c r="O74" s="207" t="s">
        <v>492</v>
      </c>
      <c r="P74" s="150"/>
      <c r="Q74" s="197" t="s">
        <v>325</v>
      </c>
      <c r="R74" s="197" t="s">
        <v>70</v>
      </c>
      <c r="S74" s="150" t="s">
        <v>153</v>
      </c>
      <c r="T74" s="150" t="s">
        <v>121</v>
      </c>
      <c r="U74" s="201">
        <v>19.466999999999999</v>
      </c>
      <c r="V74" s="150" t="s">
        <v>239</v>
      </c>
      <c r="W74" s="197">
        <v>5</v>
      </c>
      <c r="X74" s="201">
        <v>2.4789999999999996</v>
      </c>
      <c r="Y74" s="150" t="s">
        <v>123</v>
      </c>
      <c r="Z74" s="197">
        <v>1</v>
      </c>
      <c r="AA74" s="150" t="s">
        <v>124</v>
      </c>
      <c r="AB74" s="197">
        <v>1</v>
      </c>
      <c r="AC74" s="197" t="s">
        <v>28</v>
      </c>
      <c r="AD74" s="150" t="s">
        <v>125</v>
      </c>
      <c r="AE74" s="150" t="s">
        <v>240</v>
      </c>
      <c r="AF74" s="201">
        <v>9.7317999999999998</v>
      </c>
      <c r="AG74" s="150" t="s">
        <v>127</v>
      </c>
      <c r="AH74" s="150" t="s">
        <v>334</v>
      </c>
      <c r="AI74" s="201">
        <v>2.2726999999999999</v>
      </c>
      <c r="AJ74" s="150" t="s">
        <v>157</v>
      </c>
      <c r="AK74" s="150" t="s">
        <v>335</v>
      </c>
      <c r="AL74" s="201">
        <v>6.7410000000000005</v>
      </c>
    </row>
    <row r="75" spans="2:38" x14ac:dyDescent="0.25">
      <c r="B75" s="175" t="s">
        <v>72</v>
      </c>
      <c r="C75" s="176" t="s">
        <v>97</v>
      </c>
      <c r="D75" s="160" t="s">
        <v>325</v>
      </c>
      <c r="E75" s="155" t="s">
        <v>72</v>
      </c>
      <c r="F75" s="156" t="s">
        <v>153</v>
      </c>
      <c r="G75" s="152" t="s">
        <v>121</v>
      </c>
      <c r="H75" s="153">
        <v>20.208600000000001</v>
      </c>
      <c r="I75" s="146" t="s">
        <v>28</v>
      </c>
      <c r="J75" s="147" t="s">
        <v>125</v>
      </c>
      <c r="K75" s="207">
        <v>9.7317999999999998</v>
      </c>
      <c r="L75" s="147">
        <v>5</v>
      </c>
      <c r="M75" s="207">
        <v>2.4789999999999996</v>
      </c>
      <c r="N75" s="149" t="s">
        <v>492</v>
      </c>
      <c r="O75" s="207" t="s">
        <v>492</v>
      </c>
      <c r="P75" s="150"/>
      <c r="Q75" s="197" t="s">
        <v>325</v>
      </c>
      <c r="R75" s="197" t="s">
        <v>72</v>
      </c>
      <c r="S75" s="150" t="s">
        <v>153</v>
      </c>
      <c r="T75" s="150" t="s">
        <v>121</v>
      </c>
      <c r="U75" s="201">
        <v>20.208600000000001</v>
      </c>
      <c r="V75" s="150" t="s">
        <v>239</v>
      </c>
      <c r="W75" s="197">
        <v>5</v>
      </c>
      <c r="X75" s="201">
        <v>2.4789999999999996</v>
      </c>
      <c r="Y75" s="150" t="s">
        <v>123</v>
      </c>
      <c r="Z75" s="197">
        <v>1</v>
      </c>
      <c r="AA75" s="150" t="s">
        <v>124</v>
      </c>
      <c r="AB75" s="197">
        <v>1</v>
      </c>
      <c r="AC75" s="197" t="s">
        <v>28</v>
      </c>
      <c r="AD75" s="150" t="s">
        <v>125</v>
      </c>
      <c r="AE75" s="150" t="s">
        <v>240</v>
      </c>
      <c r="AF75" s="201">
        <v>9.7317999999999998</v>
      </c>
      <c r="AG75" s="150" t="s">
        <v>127</v>
      </c>
      <c r="AH75" s="150" t="s">
        <v>339</v>
      </c>
      <c r="AI75" s="201">
        <v>2.2000000000000002</v>
      </c>
      <c r="AJ75" s="150" t="s">
        <v>157</v>
      </c>
      <c r="AK75" s="150" t="s">
        <v>340</v>
      </c>
      <c r="AL75" s="201">
        <v>6.5056000000000003</v>
      </c>
    </row>
    <row r="76" spans="2:38" x14ac:dyDescent="0.25">
      <c r="B76" s="175" t="s">
        <v>73</v>
      </c>
      <c r="C76" s="176" t="s">
        <v>97</v>
      </c>
      <c r="D76" s="160" t="s">
        <v>325</v>
      </c>
      <c r="E76" s="155" t="s">
        <v>73</v>
      </c>
      <c r="F76" s="156" t="s">
        <v>153</v>
      </c>
      <c r="G76" s="152" t="s">
        <v>121</v>
      </c>
      <c r="H76" s="153">
        <v>15.938999999999998</v>
      </c>
      <c r="I76" s="146" t="s">
        <v>28</v>
      </c>
      <c r="J76" s="147" t="s">
        <v>125</v>
      </c>
      <c r="K76" s="207">
        <v>9.7216000000000005</v>
      </c>
      <c r="L76" s="147">
        <v>5</v>
      </c>
      <c r="M76" s="207">
        <v>2.4789999999999996</v>
      </c>
      <c r="N76" s="149" t="s">
        <v>492</v>
      </c>
      <c r="O76" s="207" t="s">
        <v>492</v>
      </c>
      <c r="P76" s="150"/>
      <c r="Q76" s="197" t="s">
        <v>325</v>
      </c>
      <c r="R76" s="197" t="s">
        <v>73</v>
      </c>
      <c r="S76" s="150" t="s">
        <v>153</v>
      </c>
      <c r="T76" s="150" t="s">
        <v>121</v>
      </c>
      <c r="U76" s="201">
        <v>15.938999999999998</v>
      </c>
      <c r="V76" s="150" t="s">
        <v>239</v>
      </c>
      <c r="W76" s="197">
        <v>5</v>
      </c>
      <c r="X76" s="201">
        <v>2.4789999999999996</v>
      </c>
      <c r="Y76" s="150" t="s">
        <v>123</v>
      </c>
      <c r="Z76" s="197">
        <v>1</v>
      </c>
      <c r="AA76" s="150" t="s">
        <v>246</v>
      </c>
      <c r="AB76" s="197">
        <v>1</v>
      </c>
      <c r="AC76" s="197" t="s">
        <v>28</v>
      </c>
      <c r="AD76" s="150" t="s">
        <v>125</v>
      </c>
      <c r="AE76" s="150" t="s">
        <v>336</v>
      </c>
      <c r="AF76" s="201">
        <v>9.7216000000000005</v>
      </c>
      <c r="AG76" s="150" t="s">
        <v>127</v>
      </c>
      <c r="AH76" s="150" t="s">
        <v>341</v>
      </c>
      <c r="AI76" s="201">
        <v>2.3577000000000004</v>
      </c>
      <c r="AJ76" s="150" t="s">
        <v>157</v>
      </c>
      <c r="AK76" s="150" t="s">
        <v>342</v>
      </c>
      <c r="AL76" s="201">
        <v>6.7624000000000004</v>
      </c>
    </row>
    <row r="77" spans="2:38" x14ac:dyDescent="0.25">
      <c r="B77" s="175" t="s">
        <v>74</v>
      </c>
      <c r="C77" s="176" t="s">
        <v>97</v>
      </c>
      <c r="D77" s="160" t="s">
        <v>325</v>
      </c>
      <c r="E77" s="155" t="s">
        <v>74</v>
      </c>
      <c r="F77" s="156" t="s">
        <v>153</v>
      </c>
      <c r="G77" s="152" t="s">
        <v>121</v>
      </c>
      <c r="H77" s="153">
        <v>23.061500000000002</v>
      </c>
      <c r="I77" s="146" t="s">
        <v>28</v>
      </c>
      <c r="J77" s="147" t="s">
        <v>125</v>
      </c>
      <c r="K77" s="207">
        <v>9.7317999999999998</v>
      </c>
      <c r="L77" s="147">
        <v>6</v>
      </c>
      <c r="M77" s="207">
        <v>2.9747999999999997</v>
      </c>
      <c r="N77" s="149" t="s">
        <v>492</v>
      </c>
      <c r="O77" s="207" t="s">
        <v>492</v>
      </c>
      <c r="P77" s="150"/>
      <c r="Q77" s="197" t="s">
        <v>325</v>
      </c>
      <c r="R77" s="197" t="s">
        <v>74</v>
      </c>
      <c r="S77" s="150" t="s">
        <v>153</v>
      </c>
      <c r="T77" s="150" t="s">
        <v>121</v>
      </c>
      <c r="U77" s="201">
        <v>23.061500000000002</v>
      </c>
      <c r="V77" s="150" t="s">
        <v>239</v>
      </c>
      <c r="W77" s="197">
        <v>6</v>
      </c>
      <c r="X77" s="201">
        <v>2.9747999999999997</v>
      </c>
      <c r="Y77" s="150" t="s">
        <v>123</v>
      </c>
      <c r="Z77" s="197">
        <v>1</v>
      </c>
      <c r="AA77" s="150" t="s">
        <v>343</v>
      </c>
      <c r="AB77" s="197">
        <v>2</v>
      </c>
      <c r="AC77" s="197" t="s">
        <v>28</v>
      </c>
      <c r="AD77" s="150" t="s">
        <v>125</v>
      </c>
      <c r="AE77" s="150" t="s">
        <v>240</v>
      </c>
      <c r="AF77" s="201">
        <v>9.7317999999999998</v>
      </c>
      <c r="AG77" s="150" t="s">
        <v>127</v>
      </c>
      <c r="AH77" s="150" t="s">
        <v>344</v>
      </c>
      <c r="AI77" s="201">
        <v>2.3736999999999999</v>
      </c>
      <c r="AJ77" s="150" t="s">
        <v>157</v>
      </c>
      <c r="AK77" s="150" t="s">
        <v>345</v>
      </c>
      <c r="AL77" s="201">
        <v>7.2118000000000002</v>
      </c>
    </row>
    <row r="78" spans="2:38" x14ac:dyDescent="0.25">
      <c r="B78" s="175" t="s">
        <v>75</v>
      </c>
      <c r="C78" s="176" t="s">
        <v>97</v>
      </c>
      <c r="D78" s="160" t="s">
        <v>325</v>
      </c>
      <c r="E78" s="155" t="s">
        <v>75</v>
      </c>
      <c r="F78" s="156" t="s">
        <v>153</v>
      </c>
      <c r="G78" s="152" t="s">
        <v>121</v>
      </c>
      <c r="H78" s="153">
        <v>16.16</v>
      </c>
      <c r="I78" s="146" t="s">
        <v>28</v>
      </c>
      <c r="J78" s="147" t="s">
        <v>125</v>
      </c>
      <c r="K78" s="207">
        <v>9.7216000000000005</v>
      </c>
      <c r="L78" s="147">
        <v>5</v>
      </c>
      <c r="M78" s="207">
        <v>2.4789999999999996</v>
      </c>
      <c r="N78" s="149" t="s">
        <v>492</v>
      </c>
      <c r="O78" s="207" t="s">
        <v>492</v>
      </c>
      <c r="P78" s="150"/>
      <c r="Q78" s="197" t="s">
        <v>325</v>
      </c>
      <c r="R78" s="197" t="s">
        <v>75</v>
      </c>
      <c r="S78" s="150" t="s">
        <v>153</v>
      </c>
      <c r="T78" s="150" t="s">
        <v>121</v>
      </c>
      <c r="U78" s="201">
        <v>16.16</v>
      </c>
      <c r="V78" s="150" t="s">
        <v>239</v>
      </c>
      <c r="W78" s="197">
        <v>5</v>
      </c>
      <c r="X78" s="201">
        <v>2.4789999999999996</v>
      </c>
      <c r="Y78" s="150" t="s">
        <v>123</v>
      </c>
      <c r="Z78" s="197">
        <v>1</v>
      </c>
      <c r="AA78" s="150" t="s">
        <v>124</v>
      </c>
      <c r="AB78" s="197">
        <v>1</v>
      </c>
      <c r="AC78" s="197" t="s">
        <v>28</v>
      </c>
      <c r="AD78" s="150" t="s">
        <v>125</v>
      </c>
      <c r="AE78" s="150" t="s">
        <v>346</v>
      </c>
      <c r="AF78" s="201">
        <v>9.7216000000000005</v>
      </c>
      <c r="AG78" s="150" t="s">
        <v>127</v>
      </c>
      <c r="AH78" s="150" t="s">
        <v>347</v>
      </c>
      <c r="AI78" s="201">
        <v>2.3908</v>
      </c>
      <c r="AJ78" s="150" t="s">
        <v>157</v>
      </c>
      <c r="AK78" s="150" t="s">
        <v>348</v>
      </c>
      <c r="AL78" s="201">
        <v>6.9763999999999999</v>
      </c>
    </row>
    <row r="79" spans="2:38" x14ac:dyDescent="0.25">
      <c r="B79" s="175" t="s">
        <v>76</v>
      </c>
      <c r="C79" s="176" t="s">
        <v>97</v>
      </c>
      <c r="D79" s="160" t="s">
        <v>325</v>
      </c>
      <c r="E79" s="155" t="s">
        <v>76</v>
      </c>
      <c r="F79" s="156" t="s">
        <v>153</v>
      </c>
      <c r="G79" s="152" t="s">
        <v>121</v>
      </c>
      <c r="H79" s="153">
        <v>21.264599999999998</v>
      </c>
      <c r="I79" s="146" t="s">
        <v>28</v>
      </c>
      <c r="J79" s="147" t="s">
        <v>125</v>
      </c>
      <c r="K79" s="207">
        <v>9.7317999999999998</v>
      </c>
      <c r="L79" s="147">
        <v>6</v>
      </c>
      <c r="M79" s="207">
        <v>2.9747999999999997</v>
      </c>
      <c r="N79" s="149" t="s">
        <v>492</v>
      </c>
      <c r="O79" s="207" t="s">
        <v>492</v>
      </c>
      <c r="P79" s="150"/>
      <c r="Q79" s="197" t="s">
        <v>325</v>
      </c>
      <c r="R79" s="197" t="s">
        <v>76</v>
      </c>
      <c r="S79" s="150" t="s">
        <v>153</v>
      </c>
      <c r="T79" s="150" t="s">
        <v>121</v>
      </c>
      <c r="U79" s="201">
        <v>21.264599999999998</v>
      </c>
      <c r="V79" s="150" t="s">
        <v>239</v>
      </c>
      <c r="W79" s="197">
        <v>6</v>
      </c>
      <c r="X79" s="201">
        <v>2.9747999999999997</v>
      </c>
      <c r="Y79" s="150" t="s">
        <v>123</v>
      </c>
      <c r="Z79" s="197">
        <v>1</v>
      </c>
      <c r="AA79" s="150" t="s">
        <v>349</v>
      </c>
      <c r="AB79" s="197">
        <v>1</v>
      </c>
      <c r="AC79" s="197" t="s">
        <v>28</v>
      </c>
      <c r="AD79" s="150" t="s">
        <v>125</v>
      </c>
      <c r="AE79" s="150" t="s">
        <v>240</v>
      </c>
      <c r="AF79" s="201">
        <v>9.7317999999999998</v>
      </c>
      <c r="AG79" s="150" t="s">
        <v>127</v>
      </c>
      <c r="AH79" s="150" t="s">
        <v>350</v>
      </c>
      <c r="AI79" s="201">
        <v>2.532</v>
      </c>
      <c r="AJ79" s="150" t="s">
        <v>157</v>
      </c>
      <c r="AK79" s="150" t="s">
        <v>351</v>
      </c>
      <c r="AL79" s="201">
        <v>8.2390000000000008</v>
      </c>
    </row>
    <row r="80" spans="2:38" x14ac:dyDescent="0.25">
      <c r="B80" s="175" t="s">
        <v>77</v>
      </c>
      <c r="C80" s="176" t="s">
        <v>97</v>
      </c>
      <c r="D80" s="160" t="s">
        <v>325</v>
      </c>
      <c r="E80" s="155" t="s">
        <v>77</v>
      </c>
      <c r="F80" s="156" t="s">
        <v>153</v>
      </c>
      <c r="G80" s="152" t="s">
        <v>121</v>
      </c>
      <c r="H80" s="153">
        <v>24.138399999999997</v>
      </c>
      <c r="I80" s="146" t="s">
        <v>28</v>
      </c>
      <c r="J80" s="147" t="s">
        <v>125</v>
      </c>
      <c r="K80" s="207">
        <v>9.7317999999999998</v>
      </c>
      <c r="L80" s="147">
        <v>6</v>
      </c>
      <c r="M80" s="207">
        <v>2.9747999999999997</v>
      </c>
      <c r="N80" s="149" t="s">
        <v>492</v>
      </c>
      <c r="O80" s="207" t="s">
        <v>492</v>
      </c>
      <c r="P80" s="150"/>
      <c r="Q80" s="197" t="s">
        <v>325</v>
      </c>
      <c r="R80" s="197" t="s">
        <v>77</v>
      </c>
      <c r="S80" s="150" t="s">
        <v>153</v>
      </c>
      <c r="T80" s="150" t="s">
        <v>121</v>
      </c>
      <c r="U80" s="201">
        <v>24.138399999999997</v>
      </c>
      <c r="V80" s="150" t="s">
        <v>239</v>
      </c>
      <c r="W80" s="197">
        <v>6</v>
      </c>
      <c r="X80" s="201">
        <v>2.9747999999999997</v>
      </c>
      <c r="Y80" s="150" t="s">
        <v>123</v>
      </c>
      <c r="Z80" s="197">
        <v>1</v>
      </c>
      <c r="AA80" s="150" t="s">
        <v>349</v>
      </c>
      <c r="AB80" s="197">
        <v>1</v>
      </c>
      <c r="AC80" s="197" t="s">
        <v>28</v>
      </c>
      <c r="AD80" s="150" t="s">
        <v>125</v>
      </c>
      <c r="AE80" s="150" t="s">
        <v>240</v>
      </c>
      <c r="AF80" s="201">
        <v>9.7317999999999998</v>
      </c>
      <c r="AG80" s="150" t="s">
        <v>127</v>
      </c>
      <c r="AH80" s="150" t="s">
        <v>352</v>
      </c>
      <c r="AI80" s="201">
        <v>2.5556000000000001</v>
      </c>
      <c r="AJ80" s="150" t="s">
        <v>157</v>
      </c>
      <c r="AK80" s="150" t="s">
        <v>353</v>
      </c>
      <c r="AL80" s="201">
        <v>8.043000000000001</v>
      </c>
    </row>
    <row r="81" spans="2:38" x14ac:dyDescent="0.25">
      <c r="B81" s="175" t="s">
        <v>354</v>
      </c>
      <c r="C81" s="176" t="s">
        <v>97</v>
      </c>
      <c r="D81" s="160" t="s">
        <v>325</v>
      </c>
      <c r="E81" s="155" t="s">
        <v>354</v>
      </c>
      <c r="F81" s="156" t="s">
        <v>153</v>
      </c>
      <c r="G81" s="152" t="s">
        <v>121</v>
      </c>
      <c r="H81" s="153">
        <v>21.330000000000002</v>
      </c>
      <c r="I81" s="146" t="s">
        <v>28</v>
      </c>
      <c r="J81" s="147" t="s">
        <v>125</v>
      </c>
      <c r="K81" s="207">
        <v>9.7317999999999998</v>
      </c>
      <c r="L81" s="147">
        <v>5</v>
      </c>
      <c r="M81" s="207">
        <v>2.4789999999999996</v>
      </c>
      <c r="N81" s="149" t="s">
        <v>492</v>
      </c>
      <c r="O81" s="207" t="s">
        <v>492</v>
      </c>
      <c r="P81" s="150"/>
      <c r="Q81" s="197" t="s">
        <v>325</v>
      </c>
      <c r="R81" s="197" t="s">
        <v>354</v>
      </c>
      <c r="S81" s="150" t="s">
        <v>153</v>
      </c>
      <c r="T81" s="150" t="s">
        <v>121</v>
      </c>
      <c r="U81" s="201">
        <v>21.330000000000002</v>
      </c>
      <c r="V81" s="150" t="s">
        <v>239</v>
      </c>
      <c r="W81" s="197">
        <v>5</v>
      </c>
      <c r="X81" s="201">
        <v>2.4789999999999996</v>
      </c>
      <c r="Y81" s="150" t="s">
        <v>123</v>
      </c>
      <c r="Z81" s="197">
        <v>1</v>
      </c>
      <c r="AA81" s="150" t="s">
        <v>246</v>
      </c>
      <c r="AB81" s="197">
        <v>1</v>
      </c>
      <c r="AC81" s="197" t="s">
        <v>28</v>
      </c>
      <c r="AD81" s="150" t="s">
        <v>125</v>
      </c>
      <c r="AE81" s="150" t="s">
        <v>257</v>
      </c>
      <c r="AF81" s="201">
        <v>9.7317999999999998</v>
      </c>
      <c r="AG81" s="150" t="s">
        <v>127</v>
      </c>
      <c r="AH81" s="150" t="s">
        <v>355</v>
      </c>
      <c r="AI81" s="201">
        <v>2.5968</v>
      </c>
      <c r="AJ81" s="150" t="s">
        <v>157</v>
      </c>
      <c r="AK81" s="150" t="s">
        <v>356</v>
      </c>
      <c r="AL81" s="201">
        <v>8.6110000000000007</v>
      </c>
    </row>
    <row r="82" spans="2:38" x14ac:dyDescent="0.25">
      <c r="B82" s="175" t="s">
        <v>78</v>
      </c>
      <c r="C82" s="176" t="s">
        <v>97</v>
      </c>
      <c r="D82" s="160" t="s">
        <v>325</v>
      </c>
      <c r="E82" s="155" t="s">
        <v>78</v>
      </c>
      <c r="F82" s="156" t="s">
        <v>153</v>
      </c>
      <c r="G82" s="152" t="s">
        <v>121</v>
      </c>
      <c r="H82" s="153">
        <v>20.092500000000001</v>
      </c>
      <c r="I82" s="146" t="s">
        <v>28</v>
      </c>
      <c r="J82" s="147" t="s">
        <v>125</v>
      </c>
      <c r="K82" s="207">
        <v>9.7317999999999998</v>
      </c>
      <c r="L82" s="147">
        <v>6</v>
      </c>
      <c r="M82" s="207">
        <v>2.9747999999999997</v>
      </c>
      <c r="N82" s="149" t="s">
        <v>492</v>
      </c>
      <c r="O82" s="207" t="s">
        <v>492</v>
      </c>
      <c r="P82" s="150"/>
      <c r="Q82" s="197" t="s">
        <v>325</v>
      </c>
      <c r="R82" s="197" t="s">
        <v>78</v>
      </c>
      <c r="S82" s="150" t="s">
        <v>153</v>
      </c>
      <c r="T82" s="150" t="s">
        <v>121</v>
      </c>
      <c r="U82" s="201">
        <v>20.092500000000001</v>
      </c>
      <c r="V82" s="150" t="s">
        <v>239</v>
      </c>
      <c r="W82" s="197">
        <v>6</v>
      </c>
      <c r="X82" s="201">
        <v>2.9747999999999997</v>
      </c>
      <c r="Y82" s="150" t="s">
        <v>123</v>
      </c>
      <c r="Z82" s="197">
        <v>1</v>
      </c>
      <c r="AA82" s="150" t="s">
        <v>124</v>
      </c>
      <c r="AB82" s="197">
        <v>1</v>
      </c>
      <c r="AC82" s="197" t="s">
        <v>28</v>
      </c>
      <c r="AD82" s="150" t="s">
        <v>125</v>
      </c>
      <c r="AE82" s="150" t="s">
        <v>240</v>
      </c>
      <c r="AF82" s="201">
        <v>9.7317999999999998</v>
      </c>
      <c r="AG82" s="150" t="s">
        <v>127</v>
      </c>
      <c r="AH82" s="150" t="s">
        <v>357</v>
      </c>
      <c r="AI82" s="201">
        <v>2.5623</v>
      </c>
      <c r="AJ82" s="150" t="s">
        <v>157</v>
      </c>
      <c r="AK82" s="150" t="s">
        <v>358</v>
      </c>
      <c r="AL82" s="201">
        <v>7.9799999999999995</v>
      </c>
    </row>
    <row r="83" spans="2:38" x14ac:dyDescent="0.25">
      <c r="B83" s="175" t="s">
        <v>79</v>
      </c>
      <c r="C83" s="176" t="s">
        <v>97</v>
      </c>
      <c r="D83" s="160" t="s">
        <v>325</v>
      </c>
      <c r="E83" s="155" t="s">
        <v>79</v>
      </c>
      <c r="F83" s="156" t="s">
        <v>153</v>
      </c>
      <c r="G83" s="152" t="s">
        <v>121</v>
      </c>
      <c r="H83" s="153">
        <v>21.251000000000001</v>
      </c>
      <c r="I83" s="146" t="s">
        <v>28</v>
      </c>
      <c r="J83" s="147" t="s">
        <v>125</v>
      </c>
      <c r="K83" s="207">
        <v>9.7317999999999998</v>
      </c>
      <c r="L83" s="147">
        <v>5</v>
      </c>
      <c r="M83" s="207">
        <v>2.2605000000000004</v>
      </c>
      <c r="N83" s="149" t="s">
        <v>492</v>
      </c>
      <c r="O83" s="207" t="s">
        <v>492</v>
      </c>
      <c r="P83" s="150"/>
      <c r="Q83" s="197" t="s">
        <v>325</v>
      </c>
      <c r="R83" s="197" t="s">
        <v>79</v>
      </c>
      <c r="S83" s="150" t="s">
        <v>153</v>
      </c>
      <c r="T83" s="150" t="s">
        <v>121</v>
      </c>
      <c r="U83" s="201">
        <v>21.251000000000001</v>
      </c>
      <c r="V83" s="150" t="s">
        <v>122</v>
      </c>
      <c r="W83" s="197">
        <v>5</v>
      </c>
      <c r="X83" s="201">
        <v>2.2605000000000004</v>
      </c>
      <c r="Y83" s="150" t="s">
        <v>123</v>
      </c>
      <c r="Z83" s="197">
        <v>1</v>
      </c>
      <c r="AA83" s="150" t="s">
        <v>246</v>
      </c>
      <c r="AB83" s="197">
        <v>1</v>
      </c>
      <c r="AC83" s="197" t="s">
        <v>28</v>
      </c>
      <c r="AD83" s="150" t="s">
        <v>125</v>
      </c>
      <c r="AE83" s="150" t="s">
        <v>240</v>
      </c>
      <c r="AF83" s="201">
        <v>9.7317999999999998</v>
      </c>
      <c r="AG83" s="150" t="s">
        <v>127</v>
      </c>
      <c r="AH83" s="150" t="s">
        <v>359</v>
      </c>
      <c r="AI83" s="201">
        <v>2.7040000000000002</v>
      </c>
      <c r="AJ83" s="150" t="s">
        <v>157</v>
      </c>
      <c r="AK83" s="150" t="s">
        <v>360</v>
      </c>
      <c r="AL83" s="201">
        <v>9.1806000000000001</v>
      </c>
    </row>
    <row r="84" spans="2:38" x14ac:dyDescent="0.25">
      <c r="B84" s="175" t="s">
        <v>361</v>
      </c>
      <c r="C84" s="176" t="s">
        <v>97</v>
      </c>
      <c r="D84" s="160" t="s">
        <v>325</v>
      </c>
      <c r="E84" s="155" t="s">
        <v>361</v>
      </c>
      <c r="F84" s="156" t="s">
        <v>153</v>
      </c>
      <c r="G84" s="152" t="s">
        <v>121</v>
      </c>
      <c r="H84" s="153">
        <v>9.1937999999999995</v>
      </c>
      <c r="I84" s="146" t="s">
        <v>28</v>
      </c>
      <c r="J84" s="147" t="s">
        <v>125</v>
      </c>
      <c r="K84" s="207">
        <v>9.7317999999999998</v>
      </c>
      <c r="L84" s="147">
        <v>2</v>
      </c>
      <c r="M84" s="207">
        <v>0.97919999999999985</v>
      </c>
      <c r="N84" s="149" t="s">
        <v>492</v>
      </c>
      <c r="O84" s="207" t="s">
        <v>492</v>
      </c>
      <c r="P84" s="150"/>
      <c r="Q84" s="197" t="s">
        <v>325</v>
      </c>
      <c r="R84" s="197" t="s">
        <v>361</v>
      </c>
      <c r="S84" s="150" t="s">
        <v>153</v>
      </c>
      <c r="T84" s="150" t="s">
        <v>121</v>
      </c>
      <c r="U84" s="201">
        <v>9.1937999999999995</v>
      </c>
      <c r="V84" s="150" t="s">
        <v>239</v>
      </c>
      <c r="W84" s="197">
        <v>2</v>
      </c>
      <c r="X84" s="201">
        <v>0.97919999999999985</v>
      </c>
      <c r="Y84" s="150" t="s">
        <v>123</v>
      </c>
      <c r="Z84" s="197">
        <v>1</v>
      </c>
      <c r="AA84" s="150" t="s">
        <v>234</v>
      </c>
      <c r="AB84" s="197">
        <v>1</v>
      </c>
      <c r="AC84" s="197" t="s">
        <v>28</v>
      </c>
      <c r="AD84" s="150" t="s">
        <v>125</v>
      </c>
      <c r="AE84" s="150" t="s">
        <v>240</v>
      </c>
      <c r="AF84" s="201">
        <v>9.7317999999999998</v>
      </c>
      <c r="AG84" s="150" t="s">
        <v>236</v>
      </c>
      <c r="AH84" s="150" t="s">
        <v>327</v>
      </c>
      <c r="AI84" s="201">
        <v>2.5999999999999996</v>
      </c>
      <c r="AJ84" s="150" t="s">
        <v>157</v>
      </c>
      <c r="AK84" s="150" t="s">
        <v>362</v>
      </c>
      <c r="AL84" s="201">
        <v>8.1216000000000008</v>
      </c>
    </row>
    <row r="85" spans="2:38" x14ac:dyDescent="0.25">
      <c r="B85" s="175" t="s">
        <v>80</v>
      </c>
      <c r="C85" s="176" t="s">
        <v>97</v>
      </c>
      <c r="D85" s="160" t="s">
        <v>325</v>
      </c>
      <c r="E85" s="155" t="s">
        <v>80</v>
      </c>
      <c r="F85" s="156" t="s">
        <v>153</v>
      </c>
      <c r="G85" s="152" t="s">
        <v>121</v>
      </c>
      <c r="H85" s="153">
        <v>21.145299999999999</v>
      </c>
      <c r="I85" s="146" t="s">
        <v>28</v>
      </c>
      <c r="J85" s="147" t="s">
        <v>125</v>
      </c>
      <c r="K85" s="207">
        <v>9.7317999999999998</v>
      </c>
      <c r="L85" s="147">
        <v>5</v>
      </c>
      <c r="M85" s="207">
        <v>2.2605000000000004</v>
      </c>
      <c r="N85" s="149" t="s">
        <v>492</v>
      </c>
      <c r="O85" s="207" t="s">
        <v>492</v>
      </c>
      <c r="P85" s="150"/>
      <c r="Q85" s="197" t="s">
        <v>325</v>
      </c>
      <c r="R85" s="197" t="s">
        <v>80</v>
      </c>
      <c r="S85" s="150" t="s">
        <v>153</v>
      </c>
      <c r="T85" s="150" t="s">
        <v>121</v>
      </c>
      <c r="U85" s="201">
        <v>21.145299999999999</v>
      </c>
      <c r="V85" s="150" t="s">
        <v>122</v>
      </c>
      <c r="W85" s="197">
        <v>5</v>
      </c>
      <c r="X85" s="201">
        <v>2.2605000000000004</v>
      </c>
      <c r="Y85" s="150" t="s">
        <v>123</v>
      </c>
      <c r="Z85" s="197">
        <v>1</v>
      </c>
      <c r="AA85" s="150" t="s">
        <v>246</v>
      </c>
      <c r="AB85" s="197">
        <v>1</v>
      </c>
      <c r="AC85" s="197" t="s">
        <v>28</v>
      </c>
      <c r="AD85" s="150" t="s">
        <v>125</v>
      </c>
      <c r="AE85" s="150" t="s">
        <v>240</v>
      </c>
      <c r="AF85" s="201">
        <v>9.7317999999999998</v>
      </c>
      <c r="AG85" s="150" t="s">
        <v>127</v>
      </c>
      <c r="AH85" s="150" t="s">
        <v>363</v>
      </c>
      <c r="AI85" s="201">
        <v>2.6120000000000001</v>
      </c>
      <c r="AJ85" s="150" t="s">
        <v>157</v>
      </c>
      <c r="AK85" s="150" t="s">
        <v>364</v>
      </c>
      <c r="AL85" s="201">
        <v>8.56</v>
      </c>
    </row>
    <row r="86" spans="2:38" x14ac:dyDescent="0.25">
      <c r="B86" s="175" t="s">
        <v>81</v>
      </c>
      <c r="C86" s="176" t="s">
        <v>97</v>
      </c>
      <c r="D86" s="160" t="s">
        <v>325</v>
      </c>
      <c r="E86" s="155" t="s">
        <v>81</v>
      </c>
      <c r="F86" s="156" t="s">
        <v>153</v>
      </c>
      <c r="G86" s="152" t="s">
        <v>121</v>
      </c>
      <c r="H86" s="153">
        <v>18.53</v>
      </c>
      <c r="I86" s="146" t="s">
        <v>28</v>
      </c>
      <c r="J86" s="147" t="s">
        <v>125</v>
      </c>
      <c r="K86" s="207">
        <v>9.7317999999999998</v>
      </c>
      <c r="L86" s="147">
        <v>4</v>
      </c>
      <c r="M86" s="207">
        <v>2.3472</v>
      </c>
      <c r="N86" s="149" t="s">
        <v>492</v>
      </c>
      <c r="O86" s="207" t="s">
        <v>492</v>
      </c>
      <c r="P86" s="150"/>
      <c r="Q86" s="197" t="s">
        <v>325</v>
      </c>
      <c r="R86" s="197" t="s">
        <v>81</v>
      </c>
      <c r="S86" s="150" t="s">
        <v>153</v>
      </c>
      <c r="T86" s="150" t="s">
        <v>121</v>
      </c>
      <c r="U86" s="201">
        <v>18.53</v>
      </c>
      <c r="V86" s="150" t="s">
        <v>239</v>
      </c>
      <c r="W86" s="197">
        <v>4</v>
      </c>
      <c r="X86" s="201">
        <v>2.3472</v>
      </c>
      <c r="Y86" s="150" t="s">
        <v>123</v>
      </c>
      <c r="Z86" s="197">
        <v>1</v>
      </c>
      <c r="AA86" s="150" t="s">
        <v>124</v>
      </c>
      <c r="AB86" s="197">
        <v>1</v>
      </c>
      <c r="AC86" s="197" t="s">
        <v>28</v>
      </c>
      <c r="AD86" s="150" t="s">
        <v>125</v>
      </c>
      <c r="AE86" s="150" t="s">
        <v>240</v>
      </c>
      <c r="AF86" s="201">
        <v>9.7317999999999998</v>
      </c>
      <c r="AG86" s="150" t="s">
        <v>236</v>
      </c>
      <c r="AH86" s="150" t="s">
        <v>327</v>
      </c>
      <c r="AI86" s="201">
        <v>2.5999999999999996</v>
      </c>
      <c r="AJ86" s="150" t="s">
        <v>157</v>
      </c>
      <c r="AK86" s="150" t="s">
        <v>365</v>
      </c>
      <c r="AL86" s="201">
        <v>7.918000000000001</v>
      </c>
    </row>
    <row r="87" spans="2:38" x14ac:dyDescent="0.25">
      <c r="B87" s="175" t="s">
        <v>82</v>
      </c>
      <c r="C87" s="176" t="s">
        <v>97</v>
      </c>
      <c r="D87" s="160" t="s">
        <v>379</v>
      </c>
      <c r="E87" s="155" t="s">
        <v>82</v>
      </c>
      <c r="F87" s="156" t="s">
        <v>380</v>
      </c>
      <c r="G87" s="152" t="s">
        <v>381</v>
      </c>
      <c r="H87" s="153">
        <v>22.495200000000001</v>
      </c>
      <c r="I87" s="146" t="s">
        <v>28</v>
      </c>
      <c r="J87" s="147" t="s">
        <v>125</v>
      </c>
      <c r="K87" s="207">
        <v>9.7317999999999998</v>
      </c>
      <c r="L87" s="147" t="s">
        <v>492</v>
      </c>
      <c r="M87" s="207" t="s">
        <v>492</v>
      </c>
      <c r="N87" s="149">
        <v>3</v>
      </c>
      <c r="O87" s="207">
        <v>1.8849555921538759</v>
      </c>
      <c r="P87" s="150"/>
      <c r="Q87" s="197" t="s">
        <v>379</v>
      </c>
      <c r="R87" s="197" t="s">
        <v>82</v>
      </c>
      <c r="S87" s="150" t="s">
        <v>380</v>
      </c>
      <c r="T87" s="150" t="s">
        <v>381</v>
      </c>
      <c r="U87" s="201">
        <v>22.495200000000001</v>
      </c>
      <c r="V87" s="150" t="s">
        <v>382</v>
      </c>
      <c r="W87" s="197">
        <v>3</v>
      </c>
      <c r="X87" s="201">
        <v>1.8849555921538759</v>
      </c>
      <c r="Y87" s="150" t="s">
        <v>383</v>
      </c>
      <c r="Z87" s="197">
        <v>1</v>
      </c>
      <c r="AA87" s="150" t="s">
        <v>384</v>
      </c>
      <c r="AB87" s="197">
        <v>1</v>
      </c>
      <c r="AC87" s="197" t="s">
        <v>28</v>
      </c>
      <c r="AD87" s="150" t="s">
        <v>125</v>
      </c>
      <c r="AE87" s="150" t="s">
        <v>240</v>
      </c>
      <c r="AF87" s="201">
        <v>9.7317999999999998</v>
      </c>
      <c r="AG87" s="150" t="s">
        <v>127</v>
      </c>
      <c r="AH87" s="150" t="s">
        <v>385</v>
      </c>
      <c r="AI87" s="201">
        <v>2.7019000000000002</v>
      </c>
      <c r="AJ87" s="150"/>
      <c r="AK87" s="150"/>
      <c r="AL87" s="201"/>
    </row>
    <row r="88" spans="2:38" x14ac:dyDescent="0.25">
      <c r="B88" s="175" t="s">
        <v>84</v>
      </c>
      <c r="C88" s="176" t="s">
        <v>97</v>
      </c>
      <c r="D88" s="160" t="s">
        <v>379</v>
      </c>
      <c r="E88" s="155" t="s">
        <v>84</v>
      </c>
      <c r="F88" s="156" t="s">
        <v>388</v>
      </c>
      <c r="G88" s="152" t="s">
        <v>381</v>
      </c>
      <c r="H88" s="153">
        <v>22.397399999999998</v>
      </c>
      <c r="I88" s="146" t="s">
        <v>28</v>
      </c>
      <c r="J88" s="147" t="s">
        <v>125</v>
      </c>
      <c r="K88" s="207">
        <v>9.7712000000000003</v>
      </c>
      <c r="L88" s="147">
        <v>6</v>
      </c>
      <c r="M88" s="207">
        <v>2.9747999999999997</v>
      </c>
      <c r="N88" s="149" t="s">
        <v>492</v>
      </c>
      <c r="O88" s="207" t="s">
        <v>492</v>
      </c>
      <c r="P88" s="150"/>
      <c r="Q88" s="197" t="s">
        <v>379</v>
      </c>
      <c r="R88" s="197" t="s">
        <v>84</v>
      </c>
      <c r="S88" s="150" t="s">
        <v>388</v>
      </c>
      <c r="T88" s="150" t="s">
        <v>381</v>
      </c>
      <c r="U88" s="201">
        <v>22.397399999999998</v>
      </c>
      <c r="V88" s="150" t="s">
        <v>239</v>
      </c>
      <c r="W88" s="197">
        <v>6</v>
      </c>
      <c r="X88" s="201">
        <v>2.9747999999999997</v>
      </c>
      <c r="Y88" s="150" t="s">
        <v>383</v>
      </c>
      <c r="Z88" s="197">
        <v>2</v>
      </c>
      <c r="AA88" s="150" t="s">
        <v>185</v>
      </c>
      <c r="AB88" s="197">
        <v>1</v>
      </c>
      <c r="AC88" s="197" t="s">
        <v>28</v>
      </c>
      <c r="AD88" s="150" t="s">
        <v>125</v>
      </c>
      <c r="AE88" s="150" t="s">
        <v>235</v>
      </c>
      <c r="AF88" s="201">
        <v>9.7712000000000003</v>
      </c>
      <c r="AG88" s="150" t="s">
        <v>127</v>
      </c>
      <c r="AH88" s="150" t="s">
        <v>389</v>
      </c>
      <c r="AI88" s="201">
        <v>2.2143999999999999</v>
      </c>
      <c r="AJ88" s="150"/>
      <c r="AK88" s="150"/>
      <c r="AL88" s="201"/>
    </row>
    <row r="89" spans="2:38" x14ac:dyDescent="0.25">
      <c r="B89" s="175" t="s">
        <v>393</v>
      </c>
      <c r="C89" s="176" t="s">
        <v>97</v>
      </c>
      <c r="D89" s="160" t="s">
        <v>379</v>
      </c>
      <c r="E89" s="155" t="s">
        <v>393</v>
      </c>
      <c r="F89" s="156" t="s">
        <v>394</v>
      </c>
      <c r="G89" s="152" t="s">
        <v>381</v>
      </c>
      <c r="H89" s="153">
        <v>64.078799999999987</v>
      </c>
      <c r="I89" s="146" t="s">
        <v>28</v>
      </c>
      <c r="J89" s="147" t="s">
        <v>396</v>
      </c>
      <c r="K89" s="207">
        <v>32.367199999999997</v>
      </c>
      <c r="L89" s="147" t="s">
        <v>492</v>
      </c>
      <c r="M89" s="207" t="s">
        <v>492</v>
      </c>
      <c r="N89" s="149">
        <v>15</v>
      </c>
      <c r="O89" s="207">
        <v>1.2748582988267381</v>
      </c>
      <c r="P89" s="150"/>
      <c r="Q89" s="197" t="s">
        <v>379</v>
      </c>
      <c r="R89" s="197" t="s">
        <v>393</v>
      </c>
      <c r="S89" s="150" t="s">
        <v>394</v>
      </c>
      <c r="T89" s="150" t="s">
        <v>381</v>
      </c>
      <c r="U89" s="201">
        <v>64.078799999999987</v>
      </c>
      <c r="V89" s="150" t="s">
        <v>382</v>
      </c>
      <c r="W89" s="197">
        <v>15</v>
      </c>
      <c r="X89" s="201">
        <v>1.2748582988267381</v>
      </c>
      <c r="Y89" s="150" t="s">
        <v>395</v>
      </c>
      <c r="Z89" s="197">
        <v>1</v>
      </c>
      <c r="AA89" s="150" t="s">
        <v>132</v>
      </c>
      <c r="AB89" s="197">
        <v>6</v>
      </c>
      <c r="AC89" s="197" t="s">
        <v>28</v>
      </c>
      <c r="AD89" s="150" t="s">
        <v>396</v>
      </c>
      <c r="AE89" s="150" t="s">
        <v>397</v>
      </c>
      <c r="AF89" s="201">
        <v>32.367199999999997</v>
      </c>
      <c r="AG89" s="150" t="s">
        <v>127</v>
      </c>
      <c r="AH89" s="150" t="s">
        <v>398</v>
      </c>
      <c r="AI89" s="201">
        <v>4.6411999999999995</v>
      </c>
      <c r="AJ89" s="150" t="s">
        <v>157</v>
      </c>
      <c r="AK89" s="150" t="s">
        <v>399</v>
      </c>
      <c r="AL89" s="201">
        <v>16.68</v>
      </c>
    </row>
    <row r="90" spans="2:38" x14ac:dyDescent="0.25">
      <c r="B90" s="175" t="s">
        <v>85</v>
      </c>
      <c r="C90" s="176" t="s">
        <v>97</v>
      </c>
      <c r="D90" s="160" t="s">
        <v>379</v>
      </c>
      <c r="E90" s="155" t="s">
        <v>85</v>
      </c>
      <c r="F90" s="156" t="s">
        <v>153</v>
      </c>
      <c r="G90" s="152" t="s">
        <v>121</v>
      </c>
      <c r="H90" s="153">
        <v>15.974</v>
      </c>
      <c r="I90" s="146" t="s">
        <v>28</v>
      </c>
      <c r="J90" s="147" t="s">
        <v>125</v>
      </c>
      <c r="K90" s="207">
        <v>9.7317999999999998</v>
      </c>
      <c r="L90" s="147">
        <v>5</v>
      </c>
      <c r="M90" s="207">
        <v>2.4789999999999996</v>
      </c>
      <c r="N90" s="149" t="s">
        <v>492</v>
      </c>
      <c r="O90" s="207" t="s">
        <v>492</v>
      </c>
      <c r="P90" s="150"/>
      <c r="Q90" s="197" t="s">
        <v>379</v>
      </c>
      <c r="R90" s="197" t="s">
        <v>85</v>
      </c>
      <c r="S90" s="150" t="s">
        <v>153</v>
      </c>
      <c r="T90" s="150" t="s">
        <v>121</v>
      </c>
      <c r="U90" s="201">
        <v>15.974</v>
      </c>
      <c r="V90" s="150" t="s">
        <v>239</v>
      </c>
      <c r="W90" s="197">
        <v>5</v>
      </c>
      <c r="X90" s="201">
        <v>2.4789999999999996</v>
      </c>
      <c r="Y90" s="150" t="s">
        <v>123</v>
      </c>
      <c r="Z90" s="197">
        <v>1</v>
      </c>
      <c r="AA90" s="150" t="s">
        <v>384</v>
      </c>
      <c r="AB90" s="197">
        <v>1</v>
      </c>
      <c r="AC90" s="197" t="s">
        <v>28</v>
      </c>
      <c r="AD90" s="150" t="s">
        <v>125</v>
      </c>
      <c r="AE90" s="150" t="s">
        <v>240</v>
      </c>
      <c r="AF90" s="201">
        <v>9.7317999999999998</v>
      </c>
      <c r="AG90" s="150" t="s">
        <v>127</v>
      </c>
      <c r="AH90" s="150" t="s">
        <v>400</v>
      </c>
      <c r="AI90" s="201">
        <v>2.2549999999999999</v>
      </c>
      <c r="AJ90" s="150" t="s">
        <v>157</v>
      </c>
      <c r="AK90" s="150" t="s">
        <v>401</v>
      </c>
      <c r="AL90" s="201">
        <v>6.3811999999999998</v>
      </c>
    </row>
    <row r="91" spans="2:38" x14ac:dyDescent="0.25">
      <c r="B91" s="175" t="s">
        <v>86</v>
      </c>
      <c r="C91" s="176" t="s">
        <v>97</v>
      </c>
      <c r="D91" s="160" t="s">
        <v>379</v>
      </c>
      <c r="E91" s="155" t="s">
        <v>86</v>
      </c>
      <c r="F91" s="156" t="s">
        <v>153</v>
      </c>
      <c r="G91" s="152" t="s">
        <v>121</v>
      </c>
      <c r="H91" s="153">
        <v>23.662099999999995</v>
      </c>
      <c r="I91" s="146" t="s">
        <v>28</v>
      </c>
      <c r="J91" s="147" t="s">
        <v>125</v>
      </c>
      <c r="K91" s="207">
        <v>9.8604000000000003</v>
      </c>
      <c r="L91" s="147">
        <v>6</v>
      </c>
      <c r="M91" s="207">
        <v>2.9747999999999997</v>
      </c>
      <c r="N91" s="149" t="s">
        <v>492</v>
      </c>
      <c r="O91" s="207" t="s">
        <v>492</v>
      </c>
      <c r="P91" s="150"/>
      <c r="Q91" s="197" t="s">
        <v>379</v>
      </c>
      <c r="R91" s="197" t="s">
        <v>86</v>
      </c>
      <c r="S91" s="150" t="s">
        <v>153</v>
      </c>
      <c r="T91" s="150" t="s">
        <v>121</v>
      </c>
      <c r="U91" s="201">
        <v>23.662099999999995</v>
      </c>
      <c r="V91" s="150" t="s">
        <v>239</v>
      </c>
      <c r="W91" s="197">
        <v>6</v>
      </c>
      <c r="X91" s="201">
        <v>2.9747999999999997</v>
      </c>
      <c r="Y91" s="150" t="s">
        <v>123</v>
      </c>
      <c r="Z91" s="197">
        <v>1</v>
      </c>
      <c r="AA91" s="150" t="s">
        <v>185</v>
      </c>
      <c r="AB91" s="197">
        <v>1</v>
      </c>
      <c r="AC91" s="197" t="s">
        <v>28</v>
      </c>
      <c r="AD91" s="150" t="s">
        <v>125</v>
      </c>
      <c r="AE91" s="150" t="s">
        <v>402</v>
      </c>
      <c r="AF91" s="201">
        <v>9.8604000000000003</v>
      </c>
      <c r="AG91" s="150" t="s">
        <v>127</v>
      </c>
      <c r="AH91" s="150" t="s">
        <v>403</v>
      </c>
      <c r="AI91" s="201">
        <v>2.3004999999999995</v>
      </c>
      <c r="AJ91" s="150" t="s">
        <v>157</v>
      </c>
      <c r="AK91" s="150" t="s">
        <v>404</v>
      </c>
      <c r="AL91" s="201">
        <v>6.4499999999999993</v>
      </c>
    </row>
    <row r="92" spans="2:38" x14ac:dyDescent="0.25">
      <c r="B92" s="175" t="s">
        <v>405</v>
      </c>
      <c r="C92" s="176" t="s">
        <v>97</v>
      </c>
      <c r="D92" s="160" t="s">
        <v>379</v>
      </c>
      <c r="E92" s="155" t="s">
        <v>405</v>
      </c>
      <c r="F92" s="156" t="s">
        <v>153</v>
      </c>
      <c r="G92" s="152" t="s">
        <v>121</v>
      </c>
      <c r="H92" s="153">
        <v>15.612799999999998</v>
      </c>
      <c r="I92" s="146" t="s">
        <v>28</v>
      </c>
      <c r="J92" s="147" t="s">
        <v>125</v>
      </c>
      <c r="K92" s="207">
        <v>30.673199999999998</v>
      </c>
      <c r="L92" s="147">
        <v>5</v>
      </c>
      <c r="M92" s="207">
        <v>2.4789999999999996</v>
      </c>
      <c r="N92" s="149" t="s">
        <v>492</v>
      </c>
      <c r="O92" s="207" t="s">
        <v>492</v>
      </c>
      <c r="P92" s="150"/>
      <c r="Q92" s="197" t="s">
        <v>379</v>
      </c>
      <c r="R92" s="197" t="s">
        <v>405</v>
      </c>
      <c r="S92" s="150" t="s">
        <v>153</v>
      </c>
      <c r="T92" s="150" t="s">
        <v>121</v>
      </c>
      <c r="U92" s="201">
        <v>15.612799999999998</v>
      </c>
      <c r="V92" s="150" t="s">
        <v>239</v>
      </c>
      <c r="W92" s="197">
        <v>5</v>
      </c>
      <c r="X92" s="201">
        <v>2.4789999999999996</v>
      </c>
      <c r="Y92" s="150" t="s">
        <v>123</v>
      </c>
      <c r="Z92" s="197">
        <v>1</v>
      </c>
      <c r="AA92" s="150" t="s">
        <v>406</v>
      </c>
      <c r="AB92" s="197">
        <v>2</v>
      </c>
      <c r="AC92" s="197" t="s">
        <v>28</v>
      </c>
      <c r="AD92" s="150" t="s">
        <v>125</v>
      </c>
      <c r="AE92" s="150" t="s">
        <v>407</v>
      </c>
      <c r="AF92" s="201">
        <v>30.673199999999998</v>
      </c>
      <c r="AG92" s="150" t="s">
        <v>236</v>
      </c>
      <c r="AH92" s="150" t="s">
        <v>408</v>
      </c>
      <c r="AI92" s="201">
        <v>2.3441000000000001</v>
      </c>
      <c r="AJ92" s="150" t="s">
        <v>157</v>
      </c>
      <c r="AK92" s="150" t="s">
        <v>409</v>
      </c>
      <c r="AL92" s="201">
        <v>14.3264</v>
      </c>
    </row>
    <row r="93" spans="2:38" x14ac:dyDescent="0.25">
      <c r="B93" s="175" t="s">
        <v>89</v>
      </c>
      <c r="C93" s="176" t="s">
        <v>97</v>
      </c>
      <c r="D93" s="160" t="s">
        <v>379</v>
      </c>
      <c r="E93" s="155" t="s">
        <v>89</v>
      </c>
      <c r="F93" s="156" t="s">
        <v>153</v>
      </c>
      <c r="G93" s="152" t="s">
        <v>121</v>
      </c>
      <c r="H93" s="153">
        <v>15.513499999999999</v>
      </c>
      <c r="I93" s="146" t="s">
        <v>28</v>
      </c>
      <c r="J93" s="147" t="s">
        <v>125</v>
      </c>
      <c r="K93" s="207">
        <v>9.7317999999999998</v>
      </c>
      <c r="L93" s="147">
        <v>4</v>
      </c>
      <c r="M93" s="207">
        <v>1.8084000000000002</v>
      </c>
      <c r="N93" s="149" t="s">
        <v>492</v>
      </c>
      <c r="O93" s="207" t="s">
        <v>492</v>
      </c>
      <c r="P93" s="150"/>
      <c r="Q93" s="197" t="s">
        <v>379</v>
      </c>
      <c r="R93" s="197" t="s">
        <v>89</v>
      </c>
      <c r="S93" s="150" t="s">
        <v>153</v>
      </c>
      <c r="T93" s="150" t="s">
        <v>121</v>
      </c>
      <c r="U93" s="201">
        <v>15.513499999999999</v>
      </c>
      <c r="V93" s="150" t="s">
        <v>415</v>
      </c>
      <c r="W93" s="197">
        <v>4</v>
      </c>
      <c r="X93" s="201">
        <v>1.8084000000000002</v>
      </c>
      <c r="Y93" s="150" t="s">
        <v>383</v>
      </c>
      <c r="Z93" s="197">
        <v>1</v>
      </c>
      <c r="AA93" s="150" t="s">
        <v>185</v>
      </c>
      <c r="AB93" s="197">
        <v>1</v>
      </c>
      <c r="AC93" s="197" t="s">
        <v>28</v>
      </c>
      <c r="AD93" s="150" t="s">
        <v>125</v>
      </c>
      <c r="AE93" s="150" t="s">
        <v>257</v>
      </c>
      <c r="AF93" s="201">
        <v>9.7317999999999998</v>
      </c>
      <c r="AG93" s="150" t="s">
        <v>127</v>
      </c>
      <c r="AH93" s="150" t="s">
        <v>416</v>
      </c>
      <c r="AI93" s="201">
        <v>2.4927000000000001</v>
      </c>
      <c r="AJ93" s="150" t="s">
        <v>157</v>
      </c>
      <c r="AK93" s="150" t="s">
        <v>417</v>
      </c>
      <c r="AL93" s="201">
        <v>7.5896000000000008</v>
      </c>
    </row>
    <row r="94" spans="2:38" x14ac:dyDescent="0.25">
      <c r="B94" s="175" t="s">
        <v>90</v>
      </c>
      <c r="C94" s="176" t="s">
        <v>97</v>
      </c>
      <c r="D94" s="160" t="s">
        <v>379</v>
      </c>
      <c r="E94" s="155" t="s">
        <v>90</v>
      </c>
      <c r="F94" s="156" t="s">
        <v>153</v>
      </c>
      <c r="G94" s="152" t="s">
        <v>121</v>
      </c>
      <c r="H94" s="153">
        <v>21.3444</v>
      </c>
      <c r="I94" s="146" t="s">
        <v>28</v>
      </c>
      <c r="J94" s="147" t="s">
        <v>125</v>
      </c>
      <c r="K94" s="207">
        <v>9.7317999999999998</v>
      </c>
      <c r="L94" s="147">
        <v>6</v>
      </c>
      <c r="M94" s="207">
        <v>2.9747999999999997</v>
      </c>
      <c r="N94" s="149" t="s">
        <v>492</v>
      </c>
      <c r="O94" s="207" t="s">
        <v>492</v>
      </c>
      <c r="P94" s="150"/>
      <c r="Q94" s="197" t="s">
        <v>379</v>
      </c>
      <c r="R94" s="197" t="s">
        <v>90</v>
      </c>
      <c r="S94" s="150" t="s">
        <v>153</v>
      </c>
      <c r="T94" s="150" t="s">
        <v>121</v>
      </c>
      <c r="U94" s="201">
        <v>21.3444</v>
      </c>
      <c r="V94" s="150" t="s">
        <v>239</v>
      </c>
      <c r="W94" s="197">
        <v>6</v>
      </c>
      <c r="X94" s="201">
        <v>2.9747999999999997</v>
      </c>
      <c r="Y94" s="150" t="s">
        <v>123</v>
      </c>
      <c r="Z94" s="197">
        <v>1</v>
      </c>
      <c r="AA94" s="150" t="s">
        <v>185</v>
      </c>
      <c r="AB94" s="197">
        <v>1</v>
      </c>
      <c r="AC94" s="197" t="s">
        <v>28</v>
      </c>
      <c r="AD94" s="150" t="s">
        <v>125</v>
      </c>
      <c r="AE94" s="150" t="s">
        <v>240</v>
      </c>
      <c r="AF94" s="201">
        <v>9.7317999999999998</v>
      </c>
      <c r="AG94" s="150" t="s">
        <v>127</v>
      </c>
      <c r="AH94" s="150" t="s">
        <v>418</v>
      </c>
      <c r="AI94" s="201">
        <v>2.4854000000000003</v>
      </c>
      <c r="AJ94" s="150" t="s">
        <v>157</v>
      </c>
      <c r="AK94" s="150" t="s">
        <v>419</v>
      </c>
      <c r="AL94" s="201">
        <v>9.1159999999999997</v>
      </c>
    </row>
    <row r="95" spans="2:38" x14ac:dyDescent="0.25">
      <c r="B95" s="175" t="s">
        <v>91</v>
      </c>
      <c r="C95" s="176" t="s">
        <v>97</v>
      </c>
      <c r="D95" s="160" t="s">
        <v>379</v>
      </c>
      <c r="E95" s="155" t="s">
        <v>91</v>
      </c>
      <c r="F95" s="156" t="s">
        <v>420</v>
      </c>
      <c r="G95" s="152" t="s">
        <v>381</v>
      </c>
      <c r="H95" s="153">
        <v>39.793599999999998</v>
      </c>
      <c r="I95" s="146" t="s">
        <v>28</v>
      </c>
      <c r="J95" s="147" t="s">
        <v>125</v>
      </c>
      <c r="K95" s="207">
        <v>19.4636</v>
      </c>
      <c r="L95" s="147" t="s">
        <v>492</v>
      </c>
      <c r="M95" s="207" t="s">
        <v>492</v>
      </c>
      <c r="N95" s="149">
        <v>1</v>
      </c>
      <c r="O95" s="207">
        <v>3.1415926535897931</v>
      </c>
      <c r="P95" s="150"/>
      <c r="Q95" s="197" t="s">
        <v>379</v>
      </c>
      <c r="R95" s="197" t="s">
        <v>91</v>
      </c>
      <c r="S95" s="150" t="s">
        <v>420</v>
      </c>
      <c r="T95" s="150" t="s">
        <v>381</v>
      </c>
      <c r="U95" s="201">
        <v>39.793599999999998</v>
      </c>
      <c r="V95" s="150" t="s">
        <v>382</v>
      </c>
      <c r="W95" s="197">
        <v>1</v>
      </c>
      <c r="X95" s="201">
        <v>3.1415926535897931</v>
      </c>
      <c r="Y95" s="150" t="s">
        <v>383</v>
      </c>
      <c r="Z95" s="197">
        <v>2</v>
      </c>
      <c r="AA95" s="150" t="s">
        <v>185</v>
      </c>
      <c r="AB95" s="197">
        <v>2</v>
      </c>
      <c r="AC95" s="197" t="s">
        <v>28</v>
      </c>
      <c r="AD95" s="150" t="s">
        <v>125</v>
      </c>
      <c r="AE95" s="150" t="s">
        <v>421</v>
      </c>
      <c r="AF95" s="201">
        <v>19.4636</v>
      </c>
      <c r="AG95" s="150" t="s">
        <v>127</v>
      </c>
      <c r="AH95" s="150" t="s">
        <v>422</v>
      </c>
      <c r="AI95" s="201">
        <v>2.5449000000000002</v>
      </c>
      <c r="AJ95" s="150" t="s">
        <v>157</v>
      </c>
      <c r="AK95" s="150" t="s">
        <v>423</v>
      </c>
      <c r="AL95" s="201">
        <v>16.111999999999998</v>
      </c>
    </row>
    <row r="96" spans="2:38" ht="15.75" thickBot="1" x14ac:dyDescent="0.3">
      <c r="B96" s="175" t="s">
        <v>92</v>
      </c>
      <c r="C96" s="176" t="s">
        <v>97</v>
      </c>
      <c r="D96" s="141" t="s">
        <v>379</v>
      </c>
      <c r="E96" s="142" t="s">
        <v>92</v>
      </c>
      <c r="F96" s="143" t="s">
        <v>153</v>
      </c>
      <c r="G96" s="152" t="s">
        <v>121</v>
      </c>
      <c r="H96" s="153">
        <v>21.167999999999999</v>
      </c>
      <c r="I96" s="146" t="s">
        <v>28</v>
      </c>
      <c r="J96" s="147" t="s">
        <v>125</v>
      </c>
      <c r="K96" s="207">
        <v>9.7317999999999998</v>
      </c>
      <c r="L96" s="147">
        <v>6</v>
      </c>
      <c r="M96" s="207">
        <v>2.9747999999999997</v>
      </c>
      <c r="N96" s="149" t="s">
        <v>492</v>
      </c>
      <c r="O96" s="207" t="s">
        <v>492</v>
      </c>
      <c r="P96" s="150"/>
      <c r="Q96" s="197" t="s">
        <v>379</v>
      </c>
      <c r="R96" s="197" t="s">
        <v>92</v>
      </c>
      <c r="S96" s="150" t="s">
        <v>153</v>
      </c>
      <c r="T96" s="150" t="s">
        <v>121</v>
      </c>
      <c r="U96" s="201">
        <v>21.167999999999999</v>
      </c>
      <c r="V96" s="150" t="s">
        <v>122</v>
      </c>
      <c r="W96" s="197">
        <v>6</v>
      </c>
      <c r="X96" s="201">
        <v>2.9747999999999997</v>
      </c>
      <c r="Y96" s="150" t="s">
        <v>383</v>
      </c>
      <c r="Z96" s="197">
        <v>1</v>
      </c>
      <c r="AA96" s="150" t="s">
        <v>384</v>
      </c>
      <c r="AB96" s="197">
        <v>1</v>
      </c>
      <c r="AC96" s="197" t="s">
        <v>28</v>
      </c>
      <c r="AD96" s="150" t="s">
        <v>125</v>
      </c>
      <c r="AE96" s="150" t="s">
        <v>240</v>
      </c>
      <c r="AF96" s="201">
        <v>9.7317999999999998</v>
      </c>
      <c r="AG96" s="150" t="s">
        <v>127</v>
      </c>
      <c r="AH96" s="150" t="s">
        <v>424</v>
      </c>
      <c r="AI96" s="201">
        <v>2.6158000000000001</v>
      </c>
      <c r="AJ96" s="150" t="s">
        <v>157</v>
      </c>
      <c r="AK96" s="150" t="s">
        <v>425</v>
      </c>
      <c r="AL96" s="201">
        <v>7.9169999999999989</v>
      </c>
    </row>
    <row r="97" spans="2:38" ht="16.5" thickBot="1" x14ac:dyDescent="0.3">
      <c r="B97" s="14" t="s">
        <v>16</v>
      </c>
      <c r="C97" s="100"/>
      <c r="D97" s="46"/>
      <c r="E97" s="47"/>
      <c r="F97" s="48"/>
      <c r="G97" s="47"/>
      <c r="H97" s="66">
        <f>SUM(H53:H96)</f>
        <v>966.94019999999989</v>
      </c>
      <c r="I97" s="49"/>
      <c r="J97" s="49"/>
      <c r="K97" s="209">
        <f>SUM(K53:K96)</f>
        <v>521.60100000000034</v>
      </c>
      <c r="L97" s="87">
        <f>SUM(L53:L96)</f>
        <v>210</v>
      </c>
      <c r="M97" s="209">
        <f>SUM(M53:M96)</f>
        <v>101.28915000000002</v>
      </c>
      <c r="N97" s="87">
        <f>SUM(N53:N96)</f>
        <v>19</v>
      </c>
      <c r="O97" s="206">
        <f>SUM(O53:O96)</f>
        <v>6.3014065445704066</v>
      </c>
    </row>
    <row r="98" spans="2:38" ht="16.5" thickBot="1" x14ac:dyDescent="0.3">
      <c r="K98" s="214" t="s">
        <v>32</v>
      </c>
      <c r="L98" s="215"/>
      <c r="M98" s="219">
        <f>SUM(M53:M96)</f>
        <v>101.28915000000002</v>
      </c>
      <c r="N98" s="215">
        <f>SUM(N53:N96)</f>
        <v>19</v>
      </c>
      <c r="O98" s="216">
        <f>SUM(O53:O96)</f>
        <v>6.3014065445704066</v>
      </c>
    </row>
    <row r="99" spans="2:38" x14ac:dyDescent="0.25">
      <c r="K99" s="81"/>
      <c r="L99" s="81"/>
      <c r="M99" s="81"/>
      <c r="N99" s="81"/>
      <c r="O99" s="81"/>
    </row>
    <row r="100" spans="2:38" x14ac:dyDescent="0.25">
      <c r="K100" s="81"/>
      <c r="L100" s="81"/>
      <c r="M100" s="81"/>
      <c r="N100" s="81"/>
      <c r="O100" s="81"/>
    </row>
    <row r="101" spans="2:38" ht="15.75" thickBot="1" x14ac:dyDescent="0.3"/>
    <row r="102" spans="2:38" ht="16.5" thickBot="1" x14ac:dyDescent="0.3">
      <c r="B102" s="228" t="s">
        <v>20</v>
      </c>
      <c r="C102" s="229"/>
      <c r="D102" s="229"/>
      <c r="E102" s="230"/>
      <c r="F102" s="1"/>
      <c r="G102" s="1"/>
      <c r="H102" s="2"/>
      <c r="I102" s="11"/>
      <c r="J102" s="5"/>
      <c r="K102" s="5"/>
      <c r="L102" s="5"/>
      <c r="M102" s="5"/>
      <c r="N102" s="5"/>
      <c r="O102" s="5"/>
    </row>
    <row r="103" spans="2:38" ht="19.5" thickBot="1" x14ac:dyDescent="0.3">
      <c r="B103" s="38"/>
      <c r="C103" s="36"/>
      <c r="D103" s="36"/>
      <c r="E103" s="21"/>
      <c r="F103" s="22"/>
      <c r="G103" s="22"/>
      <c r="H103" s="22"/>
      <c r="I103" s="22"/>
      <c r="J103" s="22"/>
      <c r="K103" s="22"/>
      <c r="L103" s="22"/>
      <c r="M103" s="22"/>
      <c r="N103" s="22"/>
      <c r="O103" s="17"/>
    </row>
    <row r="104" spans="2:38" x14ac:dyDescent="0.25">
      <c r="B104" s="175" t="s">
        <v>232</v>
      </c>
      <c r="C104" s="177" t="s">
        <v>97</v>
      </c>
      <c r="D104" s="141" t="s">
        <v>231</v>
      </c>
      <c r="E104" s="142" t="s">
        <v>232</v>
      </c>
      <c r="F104" s="143" t="s">
        <v>153</v>
      </c>
      <c r="G104" s="144" t="s">
        <v>121</v>
      </c>
      <c r="H104" s="153">
        <v>17.515000000000001</v>
      </c>
      <c r="I104" s="157" t="s">
        <v>29</v>
      </c>
      <c r="J104" s="147" t="s">
        <v>125</v>
      </c>
      <c r="K104" s="203">
        <v>9.7712000000000003</v>
      </c>
      <c r="L104" s="147">
        <v>3</v>
      </c>
      <c r="M104" s="207">
        <v>1.2666249999999999</v>
      </c>
      <c r="N104" s="149" t="s">
        <v>492</v>
      </c>
      <c r="O104" s="207" t="s">
        <v>492</v>
      </c>
      <c r="P104" s="150"/>
      <c r="Q104" s="197" t="s">
        <v>231</v>
      </c>
      <c r="R104" s="197" t="s">
        <v>232</v>
      </c>
      <c r="S104" s="150" t="s">
        <v>153</v>
      </c>
      <c r="T104" s="150" t="s">
        <v>121</v>
      </c>
      <c r="U104" s="201">
        <v>17.515000000000001</v>
      </c>
      <c r="V104" s="150" t="s">
        <v>233</v>
      </c>
      <c r="W104" s="197">
        <v>3</v>
      </c>
      <c r="X104" s="201">
        <v>1.2666249999999999</v>
      </c>
      <c r="Y104" s="150" t="s">
        <v>123</v>
      </c>
      <c r="Z104" s="197">
        <v>1</v>
      </c>
      <c r="AA104" s="150" t="s">
        <v>234</v>
      </c>
      <c r="AB104" s="197">
        <v>1</v>
      </c>
      <c r="AC104" s="197" t="s">
        <v>29</v>
      </c>
      <c r="AD104" s="150" t="s">
        <v>125</v>
      </c>
      <c r="AE104" s="150" t="s">
        <v>235</v>
      </c>
      <c r="AF104" s="201">
        <v>9.7712000000000003</v>
      </c>
      <c r="AG104" s="150" t="s">
        <v>236</v>
      </c>
      <c r="AH104" s="150" t="s">
        <v>237</v>
      </c>
      <c r="AI104" s="201">
        <v>1.1043999999999998</v>
      </c>
      <c r="AJ104" s="150" t="s">
        <v>157</v>
      </c>
      <c r="AK104" s="150" t="s">
        <v>238</v>
      </c>
      <c r="AL104" s="201">
        <v>9.5890000000000004</v>
      </c>
    </row>
    <row r="105" spans="2:38" x14ac:dyDescent="0.25">
      <c r="B105" s="178" t="s">
        <v>48</v>
      </c>
      <c r="C105" s="177" t="s">
        <v>97</v>
      </c>
      <c r="D105" s="179" t="s">
        <v>231</v>
      </c>
      <c r="E105" s="142" t="s">
        <v>48</v>
      </c>
      <c r="F105" s="143" t="s">
        <v>153</v>
      </c>
      <c r="G105" s="144" t="s">
        <v>121</v>
      </c>
      <c r="H105" s="180">
        <v>21.3048</v>
      </c>
      <c r="I105" s="157" t="s">
        <v>29</v>
      </c>
      <c r="J105" s="147" t="s">
        <v>125</v>
      </c>
      <c r="K105" s="203">
        <v>9.7317999999999998</v>
      </c>
      <c r="L105" s="147">
        <v>6</v>
      </c>
      <c r="M105" s="203">
        <v>2.9747999999999997</v>
      </c>
      <c r="N105" s="148" t="s">
        <v>492</v>
      </c>
      <c r="O105" s="203" t="s">
        <v>492</v>
      </c>
      <c r="P105" s="150"/>
      <c r="Q105" s="197" t="s">
        <v>231</v>
      </c>
      <c r="R105" s="197" t="s">
        <v>48</v>
      </c>
      <c r="S105" s="150" t="s">
        <v>153</v>
      </c>
      <c r="T105" s="150" t="s">
        <v>121</v>
      </c>
      <c r="U105" s="201">
        <v>21.3048</v>
      </c>
      <c r="V105" s="150" t="s">
        <v>239</v>
      </c>
      <c r="W105" s="197">
        <v>6</v>
      </c>
      <c r="X105" s="201">
        <v>2.9747999999999997</v>
      </c>
      <c r="Y105" s="150" t="s">
        <v>123</v>
      </c>
      <c r="Z105" s="197">
        <v>1</v>
      </c>
      <c r="AA105" s="150" t="s">
        <v>246</v>
      </c>
      <c r="AB105" s="197">
        <v>1</v>
      </c>
      <c r="AC105" s="197" t="s">
        <v>29</v>
      </c>
      <c r="AD105" s="150" t="s">
        <v>125</v>
      </c>
      <c r="AE105" s="150" t="s">
        <v>240</v>
      </c>
      <c r="AF105" s="201">
        <v>9.7317999999999998</v>
      </c>
      <c r="AG105" s="150" t="s">
        <v>127</v>
      </c>
      <c r="AH105" s="150" t="s">
        <v>251</v>
      </c>
      <c r="AI105" s="201">
        <v>2.7120000000000002</v>
      </c>
      <c r="AJ105" s="150" t="s">
        <v>157</v>
      </c>
      <c r="AK105" s="150" t="s">
        <v>252</v>
      </c>
      <c r="AL105" s="201">
        <v>9.202</v>
      </c>
    </row>
    <row r="106" spans="2:38" x14ac:dyDescent="0.25">
      <c r="B106" s="178" t="s">
        <v>50</v>
      </c>
      <c r="C106" s="177" t="s">
        <v>97</v>
      </c>
      <c r="D106" s="179" t="s">
        <v>231</v>
      </c>
      <c r="E106" s="142" t="s">
        <v>50</v>
      </c>
      <c r="F106" s="143" t="s">
        <v>153</v>
      </c>
      <c r="G106" s="144" t="s">
        <v>121</v>
      </c>
      <c r="H106" s="180">
        <v>21.358599999999999</v>
      </c>
      <c r="I106" s="157" t="s">
        <v>29</v>
      </c>
      <c r="J106" s="147" t="s">
        <v>125</v>
      </c>
      <c r="K106" s="203">
        <v>9.7317999999999998</v>
      </c>
      <c r="L106" s="147">
        <v>6</v>
      </c>
      <c r="M106" s="203">
        <v>2.9747999999999997</v>
      </c>
      <c r="N106" s="148" t="s">
        <v>492</v>
      </c>
      <c r="O106" s="203" t="s">
        <v>492</v>
      </c>
      <c r="P106" s="150"/>
      <c r="Q106" s="197" t="s">
        <v>231</v>
      </c>
      <c r="R106" s="197" t="s">
        <v>50</v>
      </c>
      <c r="S106" s="150" t="s">
        <v>153</v>
      </c>
      <c r="T106" s="150" t="s">
        <v>121</v>
      </c>
      <c r="U106" s="201">
        <v>21.358599999999999</v>
      </c>
      <c r="V106" s="150" t="s">
        <v>239</v>
      </c>
      <c r="W106" s="197">
        <v>6</v>
      </c>
      <c r="X106" s="201">
        <v>2.9747999999999997</v>
      </c>
      <c r="Y106" s="150" t="s">
        <v>123</v>
      </c>
      <c r="Z106" s="197">
        <v>1</v>
      </c>
      <c r="AA106" s="150" t="s">
        <v>246</v>
      </c>
      <c r="AB106" s="197">
        <v>1</v>
      </c>
      <c r="AC106" s="197" t="s">
        <v>29</v>
      </c>
      <c r="AD106" s="150" t="s">
        <v>125</v>
      </c>
      <c r="AE106" s="150" t="s">
        <v>240</v>
      </c>
      <c r="AF106" s="201">
        <v>9.7317999999999998</v>
      </c>
      <c r="AG106" s="150" t="s">
        <v>127</v>
      </c>
      <c r="AH106" s="150" t="s">
        <v>255</v>
      </c>
      <c r="AI106" s="201">
        <v>2.56</v>
      </c>
      <c r="AJ106" s="150" t="s">
        <v>157</v>
      </c>
      <c r="AK106" s="150" t="s">
        <v>256</v>
      </c>
      <c r="AL106" s="201">
        <v>8.3528000000000002</v>
      </c>
    </row>
    <row r="107" spans="2:38" x14ac:dyDescent="0.25">
      <c r="B107" s="178" t="s">
        <v>60</v>
      </c>
      <c r="C107" s="177" t="s">
        <v>97</v>
      </c>
      <c r="D107" s="179" t="s">
        <v>231</v>
      </c>
      <c r="E107" s="142" t="s">
        <v>60</v>
      </c>
      <c r="F107" s="143" t="s">
        <v>273</v>
      </c>
      <c r="G107" s="144" t="s">
        <v>121</v>
      </c>
      <c r="H107" s="180">
        <v>12.7296</v>
      </c>
      <c r="I107" s="157" t="s">
        <v>29</v>
      </c>
      <c r="J107" s="147" t="s">
        <v>137</v>
      </c>
      <c r="K107" s="203">
        <v>0</v>
      </c>
      <c r="L107" s="147">
        <v>5</v>
      </c>
      <c r="M107" s="203">
        <v>1.6244999999999996</v>
      </c>
      <c r="N107" s="148" t="s">
        <v>492</v>
      </c>
      <c r="O107" s="203" t="s">
        <v>492</v>
      </c>
      <c r="P107" s="150"/>
      <c r="Q107" s="197" t="s">
        <v>231</v>
      </c>
      <c r="R107" s="197" t="s">
        <v>60</v>
      </c>
      <c r="S107" s="150" t="s">
        <v>273</v>
      </c>
      <c r="T107" s="150" t="s">
        <v>121</v>
      </c>
      <c r="U107" s="201">
        <v>12.7296</v>
      </c>
      <c r="V107" s="150" t="s">
        <v>239</v>
      </c>
      <c r="W107" s="197">
        <v>5</v>
      </c>
      <c r="X107" s="201">
        <v>1.6244999999999996</v>
      </c>
      <c r="Y107" s="150" t="s">
        <v>123</v>
      </c>
      <c r="Z107" s="197">
        <v>1</v>
      </c>
      <c r="AA107" s="150" t="s">
        <v>149</v>
      </c>
      <c r="AB107" s="197">
        <v>0</v>
      </c>
      <c r="AC107" s="197" t="s">
        <v>29</v>
      </c>
      <c r="AD107" s="150" t="s">
        <v>137</v>
      </c>
      <c r="AE107" s="150"/>
      <c r="AF107" s="201"/>
      <c r="AG107" s="150"/>
      <c r="AH107" s="150"/>
      <c r="AI107" s="201"/>
      <c r="AJ107" s="150" t="s">
        <v>157</v>
      </c>
      <c r="AK107" s="150" t="s">
        <v>274</v>
      </c>
      <c r="AL107" s="201">
        <v>4.6859999999999999</v>
      </c>
    </row>
    <row r="108" spans="2:38" x14ac:dyDescent="0.25">
      <c r="B108" s="178" t="s">
        <v>62</v>
      </c>
      <c r="C108" s="177" t="s">
        <v>97</v>
      </c>
      <c r="D108" s="179" t="s">
        <v>231</v>
      </c>
      <c r="E108" s="142" t="s">
        <v>62</v>
      </c>
      <c r="F108" s="143" t="s">
        <v>278</v>
      </c>
      <c r="G108" s="144" t="s">
        <v>121</v>
      </c>
      <c r="H108" s="180">
        <v>7.2664</v>
      </c>
      <c r="I108" s="157" t="s">
        <v>29</v>
      </c>
      <c r="J108" s="147" t="s">
        <v>125</v>
      </c>
      <c r="K108" s="203">
        <v>9.7712000000000003</v>
      </c>
      <c r="L108" s="147">
        <v>4</v>
      </c>
      <c r="M108" s="203">
        <v>1.2995999999999999</v>
      </c>
      <c r="N108" s="148" t="s">
        <v>492</v>
      </c>
      <c r="O108" s="203" t="s">
        <v>492</v>
      </c>
      <c r="P108" s="150"/>
      <c r="Q108" s="197" t="s">
        <v>231</v>
      </c>
      <c r="R108" s="197" t="s">
        <v>62</v>
      </c>
      <c r="S108" s="150" t="s">
        <v>278</v>
      </c>
      <c r="T108" s="150" t="s">
        <v>121</v>
      </c>
      <c r="U108" s="201">
        <v>7.2664</v>
      </c>
      <c r="V108" s="150" t="s">
        <v>239</v>
      </c>
      <c r="W108" s="197">
        <v>4</v>
      </c>
      <c r="X108" s="201">
        <v>1.2995999999999999</v>
      </c>
      <c r="Y108" s="150" t="s">
        <v>279</v>
      </c>
      <c r="Z108" s="197">
        <v>1</v>
      </c>
      <c r="AA108" s="150" t="s">
        <v>280</v>
      </c>
      <c r="AB108" s="197">
        <v>1</v>
      </c>
      <c r="AC108" s="197" t="s">
        <v>29</v>
      </c>
      <c r="AD108" s="150" t="s">
        <v>125</v>
      </c>
      <c r="AE108" s="150" t="s">
        <v>235</v>
      </c>
      <c r="AF108" s="201">
        <v>9.7712000000000003</v>
      </c>
      <c r="AG108" s="150" t="s">
        <v>236</v>
      </c>
      <c r="AH108" s="150" t="s">
        <v>281</v>
      </c>
      <c r="AI108" s="201">
        <v>1.0868</v>
      </c>
      <c r="AJ108" s="150" t="s">
        <v>157</v>
      </c>
      <c r="AK108" s="150" t="s">
        <v>282</v>
      </c>
      <c r="AL108" s="201">
        <v>5.0292000000000003</v>
      </c>
    </row>
    <row r="109" spans="2:38" x14ac:dyDescent="0.25">
      <c r="B109" s="178" t="s">
        <v>152</v>
      </c>
      <c r="C109" s="177" t="s">
        <v>97</v>
      </c>
      <c r="D109" s="179" t="s">
        <v>151</v>
      </c>
      <c r="E109" s="142" t="s">
        <v>152</v>
      </c>
      <c r="F109" s="143" t="s">
        <v>153</v>
      </c>
      <c r="G109" s="144" t="s">
        <v>121</v>
      </c>
      <c r="H109" s="180">
        <v>14.6302</v>
      </c>
      <c r="I109" s="157" t="s">
        <v>29</v>
      </c>
      <c r="J109" s="147" t="s">
        <v>125</v>
      </c>
      <c r="K109" s="203">
        <v>29.458000000000002</v>
      </c>
      <c r="L109" s="147">
        <v>4</v>
      </c>
      <c r="M109" s="203">
        <v>1.8084000000000002</v>
      </c>
      <c r="N109" s="148" t="s">
        <v>492</v>
      </c>
      <c r="O109" s="203" t="s">
        <v>492</v>
      </c>
      <c r="P109" s="150"/>
      <c r="Q109" s="197" t="s">
        <v>151</v>
      </c>
      <c r="R109" s="197" t="s">
        <v>152</v>
      </c>
      <c r="S109" s="150" t="s">
        <v>153</v>
      </c>
      <c r="T109" s="150" t="s">
        <v>121</v>
      </c>
      <c r="U109" s="201">
        <v>14.6302</v>
      </c>
      <c r="V109" s="150" t="s">
        <v>122</v>
      </c>
      <c r="W109" s="197">
        <v>4</v>
      </c>
      <c r="X109" s="201">
        <v>1.8084000000000002</v>
      </c>
      <c r="Y109" s="150" t="s">
        <v>123</v>
      </c>
      <c r="Z109" s="197">
        <v>1</v>
      </c>
      <c r="AA109" s="150" t="s">
        <v>154</v>
      </c>
      <c r="AB109" s="197">
        <v>3</v>
      </c>
      <c r="AC109" s="197" t="s">
        <v>29</v>
      </c>
      <c r="AD109" s="150" t="s">
        <v>125</v>
      </c>
      <c r="AE109" s="150" t="s">
        <v>155</v>
      </c>
      <c r="AF109" s="201">
        <v>29.458000000000002</v>
      </c>
      <c r="AG109" s="150" t="s">
        <v>127</v>
      </c>
      <c r="AH109" s="150" t="s">
        <v>156</v>
      </c>
      <c r="AI109" s="201">
        <v>4.9602999999999993</v>
      </c>
      <c r="AJ109" s="150" t="s">
        <v>157</v>
      </c>
      <c r="AK109" s="150" t="s">
        <v>158</v>
      </c>
      <c r="AL109" s="201">
        <v>13.2</v>
      </c>
    </row>
    <row r="110" spans="2:38" x14ac:dyDescent="0.25">
      <c r="B110" s="178" t="s">
        <v>71</v>
      </c>
      <c r="C110" s="177" t="s">
        <v>97</v>
      </c>
      <c r="D110" s="179" t="s">
        <v>325</v>
      </c>
      <c r="E110" s="142" t="s">
        <v>71</v>
      </c>
      <c r="F110" s="143" t="s">
        <v>153</v>
      </c>
      <c r="G110" s="144" t="s">
        <v>121</v>
      </c>
      <c r="H110" s="180">
        <v>32.100999999999999</v>
      </c>
      <c r="I110" s="157" t="s">
        <v>29</v>
      </c>
      <c r="J110" s="147" t="s">
        <v>125</v>
      </c>
      <c r="K110" s="203">
        <v>9.7216000000000005</v>
      </c>
      <c r="L110" s="147">
        <v>7</v>
      </c>
      <c r="M110" s="203">
        <v>3.4705999999999997</v>
      </c>
      <c r="N110" s="148" t="s">
        <v>492</v>
      </c>
      <c r="O110" s="203" t="s">
        <v>492</v>
      </c>
      <c r="P110" s="150"/>
      <c r="Q110" s="197" t="s">
        <v>325</v>
      </c>
      <c r="R110" s="197" t="s">
        <v>71</v>
      </c>
      <c r="S110" s="150" t="s">
        <v>153</v>
      </c>
      <c r="T110" s="150" t="s">
        <v>121</v>
      </c>
      <c r="U110" s="201">
        <v>32.100999999999999</v>
      </c>
      <c r="V110" s="150" t="s">
        <v>239</v>
      </c>
      <c r="W110" s="197">
        <v>7</v>
      </c>
      <c r="X110" s="201">
        <v>3.4705999999999997</v>
      </c>
      <c r="Y110" s="150" t="s">
        <v>123</v>
      </c>
      <c r="Z110" s="197">
        <v>1</v>
      </c>
      <c r="AA110" s="150" t="s">
        <v>234</v>
      </c>
      <c r="AB110" s="197">
        <v>1</v>
      </c>
      <c r="AC110" s="197" t="s">
        <v>29</v>
      </c>
      <c r="AD110" s="150" t="s">
        <v>125</v>
      </c>
      <c r="AE110" s="150" t="s">
        <v>336</v>
      </c>
      <c r="AF110" s="201">
        <v>9.7216000000000005</v>
      </c>
      <c r="AG110" s="150" t="s">
        <v>127</v>
      </c>
      <c r="AH110" s="150" t="s">
        <v>337</v>
      </c>
      <c r="AI110" s="201">
        <v>2.4512</v>
      </c>
      <c r="AJ110" s="150" t="s">
        <v>157</v>
      </c>
      <c r="AK110" s="150" t="s">
        <v>338</v>
      </c>
      <c r="AL110" s="201">
        <v>18.737000000000002</v>
      </c>
    </row>
    <row r="111" spans="2:38" x14ac:dyDescent="0.25">
      <c r="B111" s="178" t="s">
        <v>83</v>
      </c>
      <c r="C111" s="177" t="s">
        <v>97</v>
      </c>
      <c r="D111" s="179" t="s">
        <v>379</v>
      </c>
      <c r="E111" s="142" t="s">
        <v>83</v>
      </c>
      <c r="F111" s="143" t="s">
        <v>153</v>
      </c>
      <c r="G111" s="144" t="s">
        <v>121</v>
      </c>
      <c r="H111" s="180">
        <v>24.3828</v>
      </c>
      <c r="I111" s="157" t="s">
        <v>29</v>
      </c>
      <c r="J111" s="147" t="s">
        <v>125</v>
      </c>
      <c r="K111" s="203">
        <v>9.7317999999999998</v>
      </c>
      <c r="L111" s="147">
        <v>6</v>
      </c>
      <c r="M111" s="203">
        <v>2.9747999999999997</v>
      </c>
      <c r="N111" s="148" t="s">
        <v>492</v>
      </c>
      <c r="O111" s="203" t="s">
        <v>492</v>
      </c>
      <c r="P111" s="150"/>
      <c r="Q111" s="197" t="s">
        <v>379</v>
      </c>
      <c r="R111" s="197" t="s">
        <v>83</v>
      </c>
      <c r="S111" s="150" t="s">
        <v>153</v>
      </c>
      <c r="T111" s="150" t="s">
        <v>121</v>
      </c>
      <c r="U111" s="201">
        <v>24.3828</v>
      </c>
      <c r="V111" s="150" t="s">
        <v>239</v>
      </c>
      <c r="W111" s="197">
        <v>6</v>
      </c>
      <c r="X111" s="201">
        <v>2.9747999999999997</v>
      </c>
      <c r="Y111" s="150" t="s">
        <v>383</v>
      </c>
      <c r="Z111" s="197">
        <v>1</v>
      </c>
      <c r="AA111" s="150" t="s">
        <v>384</v>
      </c>
      <c r="AB111" s="197">
        <v>1</v>
      </c>
      <c r="AC111" s="197" t="s">
        <v>29</v>
      </c>
      <c r="AD111" s="150" t="s">
        <v>125</v>
      </c>
      <c r="AE111" s="150" t="s">
        <v>240</v>
      </c>
      <c r="AF111" s="201">
        <v>9.7317999999999998</v>
      </c>
      <c r="AG111" s="150" t="s">
        <v>127</v>
      </c>
      <c r="AH111" s="150" t="s">
        <v>386</v>
      </c>
      <c r="AI111" s="201">
        <v>2.9026999999999998</v>
      </c>
      <c r="AJ111" s="150" t="s">
        <v>157</v>
      </c>
      <c r="AK111" s="150" t="s">
        <v>387</v>
      </c>
      <c r="AL111" s="201">
        <v>7.6744000000000003</v>
      </c>
    </row>
    <row r="112" spans="2:38" x14ac:dyDescent="0.25">
      <c r="B112" s="178" t="s">
        <v>390</v>
      </c>
      <c r="C112" s="177" t="s">
        <v>97</v>
      </c>
      <c r="D112" s="179" t="s">
        <v>379</v>
      </c>
      <c r="E112" s="142" t="s">
        <v>390</v>
      </c>
      <c r="F112" s="143" t="s">
        <v>153</v>
      </c>
      <c r="G112" s="144" t="s">
        <v>121</v>
      </c>
      <c r="H112" s="180">
        <v>15.599099999999998</v>
      </c>
      <c r="I112" s="157" t="s">
        <v>29</v>
      </c>
      <c r="J112" s="147" t="s">
        <v>125</v>
      </c>
      <c r="K112" s="203">
        <v>9.7317999999999998</v>
      </c>
      <c r="L112" s="147">
        <v>4</v>
      </c>
      <c r="M112" s="203">
        <v>2.9747999999999997</v>
      </c>
      <c r="N112" s="148" t="s">
        <v>492</v>
      </c>
      <c r="O112" s="203" t="s">
        <v>492</v>
      </c>
      <c r="P112" s="150"/>
      <c r="Q112" s="197" t="s">
        <v>379</v>
      </c>
      <c r="R112" s="197" t="s">
        <v>390</v>
      </c>
      <c r="S112" s="150" t="s">
        <v>153</v>
      </c>
      <c r="T112" s="150" t="s">
        <v>121</v>
      </c>
      <c r="U112" s="201">
        <v>15.599099999999998</v>
      </c>
      <c r="V112" s="150" t="s">
        <v>239</v>
      </c>
      <c r="W112" s="197">
        <v>4</v>
      </c>
      <c r="X112" s="201">
        <v>2.9747999999999997</v>
      </c>
      <c r="Y112" s="150" t="s">
        <v>383</v>
      </c>
      <c r="Z112" s="197">
        <v>1</v>
      </c>
      <c r="AA112" s="150" t="s">
        <v>185</v>
      </c>
      <c r="AB112" s="197">
        <v>1</v>
      </c>
      <c r="AC112" s="197" t="s">
        <v>29</v>
      </c>
      <c r="AD112" s="150" t="s">
        <v>125</v>
      </c>
      <c r="AE112" s="150" t="s">
        <v>240</v>
      </c>
      <c r="AF112" s="201">
        <v>9.7317999999999998</v>
      </c>
      <c r="AG112" s="150" t="s">
        <v>127</v>
      </c>
      <c r="AH112" s="150" t="s">
        <v>391</v>
      </c>
      <c r="AI112" s="201">
        <v>2.2926000000000002</v>
      </c>
      <c r="AJ112" s="150" t="s">
        <v>157</v>
      </c>
      <c r="AK112" s="150" t="s">
        <v>392</v>
      </c>
      <c r="AL112" s="201">
        <v>6.7840000000000007</v>
      </c>
    </row>
    <row r="113" spans="1:38" x14ac:dyDescent="0.25">
      <c r="B113" s="178" t="s">
        <v>87</v>
      </c>
      <c r="C113" s="177" t="s">
        <v>97</v>
      </c>
      <c r="D113" s="179" t="s">
        <v>379</v>
      </c>
      <c r="E113" s="142" t="s">
        <v>87</v>
      </c>
      <c r="F113" s="143" t="s">
        <v>153</v>
      </c>
      <c r="G113" s="144" t="s">
        <v>121</v>
      </c>
      <c r="H113" s="180">
        <v>15.057499999999999</v>
      </c>
      <c r="I113" s="157" t="s">
        <v>29</v>
      </c>
      <c r="J113" s="147" t="s">
        <v>125</v>
      </c>
      <c r="K113" s="203">
        <v>9.8208000000000002</v>
      </c>
      <c r="L113" s="147">
        <v>5</v>
      </c>
      <c r="M113" s="203">
        <v>2.4789999999999996</v>
      </c>
      <c r="N113" s="148" t="s">
        <v>492</v>
      </c>
      <c r="O113" s="203" t="s">
        <v>492</v>
      </c>
      <c r="P113" s="150"/>
      <c r="Q113" s="197" t="s">
        <v>379</v>
      </c>
      <c r="R113" s="197" t="s">
        <v>87</v>
      </c>
      <c r="S113" s="150" t="s">
        <v>153</v>
      </c>
      <c r="T113" s="150" t="s">
        <v>121</v>
      </c>
      <c r="U113" s="201">
        <v>15.057499999999999</v>
      </c>
      <c r="V113" s="150" t="s">
        <v>239</v>
      </c>
      <c r="W113" s="197">
        <v>5</v>
      </c>
      <c r="X113" s="201">
        <v>2.4789999999999996</v>
      </c>
      <c r="Y113" s="150" t="s">
        <v>123</v>
      </c>
      <c r="Z113" s="197">
        <v>1</v>
      </c>
      <c r="AA113" s="150" t="s">
        <v>246</v>
      </c>
      <c r="AB113" s="197">
        <v>1</v>
      </c>
      <c r="AC113" s="197" t="s">
        <v>29</v>
      </c>
      <c r="AD113" s="150" t="s">
        <v>125</v>
      </c>
      <c r="AE113" s="150" t="s">
        <v>410</v>
      </c>
      <c r="AF113" s="201">
        <v>9.8208000000000002</v>
      </c>
      <c r="AG113" s="150" t="s">
        <v>127</v>
      </c>
      <c r="AH113" s="150" t="s">
        <v>411</v>
      </c>
      <c r="AI113" s="201">
        <v>2.3708999999999998</v>
      </c>
      <c r="AJ113" s="150" t="s">
        <v>157</v>
      </c>
      <c r="AK113" s="150" t="s">
        <v>412</v>
      </c>
      <c r="AL113" s="201">
        <v>6.6464999999999996</v>
      </c>
    </row>
    <row r="114" spans="1:38" ht="15.75" thickBot="1" x14ac:dyDescent="0.3">
      <c r="B114" s="178" t="s">
        <v>88</v>
      </c>
      <c r="C114" s="177" t="s">
        <v>97</v>
      </c>
      <c r="D114" s="179" t="s">
        <v>379</v>
      </c>
      <c r="E114" s="142" t="s">
        <v>88</v>
      </c>
      <c r="F114" s="143" t="s">
        <v>153</v>
      </c>
      <c r="G114" s="144" t="s">
        <v>121</v>
      </c>
      <c r="H114" s="180">
        <v>21.204700000000003</v>
      </c>
      <c r="I114" s="157" t="s">
        <v>29</v>
      </c>
      <c r="J114" s="147" t="s">
        <v>125</v>
      </c>
      <c r="K114" s="203">
        <v>9.7317999999999998</v>
      </c>
      <c r="L114" s="147">
        <v>6</v>
      </c>
      <c r="M114" s="203">
        <v>2.9303999999999997</v>
      </c>
      <c r="N114" s="148" t="s">
        <v>492</v>
      </c>
      <c r="O114" s="203" t="s">
        <v>492</v>
      </c>
      <c r="P114" s="150"/>
      <c r="Q114" s="197" t="s">
        <v>379</v>
      </c>
      <c r="R114" s="197" t="s">
        <v>88</v>
      </c>
      <c r="S114" s="150" t="s">
        <v>153</v>
      </c>
      <c r="T114" s="150" t="s">
        <v>121</v>
      </c>
      <c r="U114" s="201">
        <v>21.204700000000003</v>
      </c>
      <c r="V114" s="150" t="s">
        <v>239</v>
      </c>
      <c r="W114" s="197">
        <v>6</v>
      </c>
      <c r="X114" s="201">
        <v>2.9303999999999997</v>
      </c>
      <c r="Y114" s="150" t="s">
        <v>123</v>
      </c>
      <c r="Z114" s="197">
        <v>1</v>
      </c>
      <c r="AA114" s="150" t="s">
        <v>384</v>
      </c>
      <c r="AB114" s="197">
        <v>1</v>
      </c>
      <c r="AC114" s="197" t="s">
        <v>29</v>
      </c>
      <c r="AD114" s="150" t="s">
        <v>125</v>
      </c>
      <c r="AE114" s="150" t="s">
        <v>240</v>
      </c>
      <c r="AF114" s="201">
        <v>9.7317999999999998</v>
      </c>
      <c r="AG114" s="150" t="s">
        <v>127</v>
      </c>
      <c r="AH114" s="150" t="s">
        <v>413</v>
      </c>
      <c r="AI114" s="201">
        <v>2.6524999999999999</v>
      </c>
      <c r="AJ114" s="150" t="s">
        <v>157</v>
      </c>
      <c r="AK114" s="150" t="s">
        <v>414</v>
      </c>
      <c r="AL114" s="201">
        <v>8.6883999999999997</v>
      </c>
    </row>
    <row r="115" spans="1:38" ht="16.5" thickBot="1" x14ac:dyDescent="0.3">
      <c r="B115" s="50" t="s">
        <v>16</v>
      </c>
      <c r="C115" s="101"/>
      <c r="D115" s="51"/>
      <c r="E115" s="52"/>
      <c r="F115" s="53"/>
      <c r="G115" s="52"/>
      <c r="H115" s="79">
        <f>SUM(H104:H114)</f>
        <v>203.1497</v>
      </c>
      <c r="I115" s="55"/>
      <c r="J115" s="54"/>
      <c r="K115" s="206">
        <f>SUM(K104:K114)</f>
        <v>117.20179999999999</v>
      </c>
      <c r="L115" s="86">
        <f>SUM(L104:L114)</f>
        <v>56</v>
      </c>
      <c r="M115" s="206">
        <f>SUM(M104:M114)</f>
        <v>26.778324999999995</v>
      </c>
      <c r="N115" s="86">
        <f>SUM(N95:N104)</f>
        <v>39</v>
      </c>
      <c r="O115" s="206">
        <f>SUM(O104:O114)</f>
        <v>0</v>
      </c>
    </row>
    <row r="116" spans="1:38" ht="16.5" thickBot="1" x14ac:dyDescent="0.3">
      <c r="K116" s="214" t="s">
        <v>32</v>
      </c>
      <c r="L116" s="215"/>
      <c r="M116" s="219">
        <f>SUM(M104:M114)</f>
        <v>26.778324999999995</v>
      </c>
      <c r="N116" s="215"/>
      <c r="O116" s="216">
        <f>SUM(O104:O114)</f>
        <v>0</v>
      </c>
    </row>
    <row r="117" spans="1:38" x14ac:dyDescent="0.25">
      <c r="K117" s="81"/>
      <c r="L117" s="81"/>
      <c r="M117" s="81"/>
      <c r="N117" s="81"/>
      <c r="O117" s="81"/>
    </row>
    <row r="118" spans="1:38" ht="16.5" thickBot="1" x14ac:dyDescent="0.3">
      <c r="A118" s="3"/>
      <c r="B118" s="3"/>
      <c r="C118" s="9"/>
      <c r="D118" s="37"/>
      <c r="E118" s="9"/>
      <c r="F118" s="3"/>
      <c r="G118" s="3"/>
      <c r="H118" s="9"/>
      <c r="I118" s="13"/>
      <c r="J118" s="3"/>
      <c r="K118" s="3"/>
      <c r="L118" s="3"/>
      <c r="M118" s="3"/>
      <c r="N118" s="3"/>
      <c r="O118" s="3"/>
    </row>
    <row r="119" spans="1:38" ht="16.5" thickBot="1" x14ac:dyDescent="0.3">
      <c r="B119" s="231" t="s">
        <v>19</v>
      </c>
      <c r="C119" s="232"/>
      <c r="D119" s="232"/>
      <c r="E119" s="233"/>
      <c r="F119" s="5"/>
      <c r="G119" s="8"/>
      <c r="H119" s="41"/>
      <c r="I119" s="11"/>
      <c r="J119" s="5"/>
      <c r="K119" s="8"/>
      <c r="L119" s="5"/>
      <c r="M119" s="8"/>
      <c r="N119" s="8"/>
      <c r="O119" s="8"/>
    </row>
    <row r="120" spans="1:38" ht="15" customHeight="1" x14ac:dyDescent="0.25">
      <c r="B120" s="189" t="s">
        <v>214</v>
      </c>
      <c r="C120" s="181" t="s">
        <v>97</v>
      </c>
      <c r="D120" s="181" t="s">
        <v>151</v>
      </c>
      <c r="E120" s="181" t="s">
        <v>214</v>
      </c>
      <c r="F120" s="156" t="s">
        <v>136</v>
      </c>
      <c r="G120" s="182" t="s">
        <v>141</v>
      </c>
      <c r="H120" s="183">
        <v>80.920199999999994</v>
      </c>
      <c r="I120" s="183" t="s">
        <v>30</v>
      </c>
      <c r="J120" s="182" t="s">
        <v>125</v>
      </c>
      <c r="K120" s="203">
        <v>2.16</v>
      </c>
      <c r="L120" s="147">
        <v>8</v>
      </c>
      <c r="M120" s="203">
        <v>3.6168000000000005</v>
      </c>
      <c r="N120" s="182" t="s">
        <v>492</v>
      </c>
      <c r="O120" s="182" t="s">
        <v>492</v>
      </c>
      <c r="P120" s="150"/>
      <c r="Q120" s="197" t="s">
        <v>151</v>
      </c>
      <c r="R120" s="197" t="s">
        <v>214</v>
      </c>
      <c r="S120" s="150" t="s">
        <v>136</v>
      </c>
      <c r="T120" s="150" t="s">
        <v>141</v>
      </c>
      <c r="U120" s="201">
        <v>80.920199999999994</v>
      </c>
      <c r="V120" s="150" t="s">
        <v>122</v>
      </c>
      <c r="W120" s="197">
        <v>8</v>
      </c>
      <c r="X120" s="201">
        <v>3.6168000000000005</v>
      </c>
      <c r="Y120" s="150" t="s">
        <v>123</v>
      </c>
      <c r="Z120" s="197">
        <v>3</v>
      </c>
      <c r="AA120" s="150" t="s">
        <v>149</v>
      </c>
      <c r="AB120" s="197">
        <v>0</v>
      </c>
      <c r="AC120" s="197" t="s">
        <v>30</v>
      </c>
      <c r="AD120" s="150" t="s">
        <v>125</v>
      </c>
      <c r="AE120" s="150" t="s">
        <v>215</v>
      </c>
      <c r="AF120" s="201">
        <v>2.16</v>
      </c>
      <c r="AG120" s="150"/>
      <c r="AH120" s="150"/>
      <c r="AI120" s="201"/>
      <c r="AJ120" s="150"/>
      <c r="AK120" s="150"/>
      <c r="AL120" s="201"/>
    </row>
    <row r="121" spans="1:38" ht="15" customHeight="1" thickBot="1" x14ac:dyDescent="0.3">
      <c r="B121" s="190" t="s">
        <v>135</v>
      </c>
      <c r="C121" s="184" t="s">
        <v>97</v>
      </c>
      <c r="D121" s="184" t="s">
        <v>118</v>
      </c>
      <c r="E121" s="184" t="s">
        <v>135</v>
      </c>
      <c r="F121" s="185" t="s">
        <v>136</v>
      </c>
      <c r="G121" s="186" t="s">
        <v>121</v>
      </c>
      <c r="H121" s="187">
        <v>29.975600000000004</v>
      </c>
      <c r="I121" s="188" t="s">
        <v>30</v>
      </c>
      <c r="J121" s="186" t="s">
        <v>137</v>
      </c>
      <c r="K121" s="210">
        <v>0</v>
      </c>
      <c r="L121" s="186">
        <v>4</v>
      </c>
      <c r="M121" s="210">
        <v>1.8084000000000002</v>
      </c>
      <c r="N121" s="186" t="s">
        <v>492</v>
      </c>
      <c r="O121" s="186" t="s">
        <v>492</v>
      </c>
      <c r="P121" s="150"/>
      <c r="Q121" s="197" t="s">
        <v>118</v>
      </c>
      <c r="R121" s="197" t="s">
        <v>135</v>
      </c>
      <c r="S121" s="150" t="s">
        <v>136</v>
      </c>
      <c r="T121" s="150" t="s">
        <v>121</v>
      </c>
      <c r="U121" s="201">
        <v>29.975600000000004</v>
      </c>
      <c r="V121" s="150" t="s">
        <v>122</v>
      </c>
      <c r="W121" s="197">
        <v>4</v>
      </c>
      <c r="X121" s="201">
        <v>1.8084000000000002</v>
      </c>
      <c r="Y121" s="150" t="s">
        <v>137</v>
      </c>
      <c r="Z121" s="197">
        <v>0</v>
      </c>
      <c r="AA121" s="150" t="s">
        <v>138</v>
      </c>
      <c r="AB121" s="197">
        <v>1</v>
      </c>
      <c r="AC121" s="197" t="s">
        <v>30</v>
      </c>
      <c r="AD121" s="150" t="s">
        <v>137</v>
      </c>
      <c r="AE121" s="150"/>
      <c r="AF121" s="201"/>
      <c r="AG121" s="150"/>
      <c r="AH121" s="150"/>
      <c r="AI121" s="201"/>
      <c r="AJ121" s="150"/>
      <c r="AK121" s="150"/>
      <c r="AL121" s="201"/>
    </row>
    <row r="122" spans="1:38" ht="16.5" thickBot="1" x14ac:dyDescent="0.3">
      <c r="B122" s="56" t="s">
        <v>16</v>
      </c>
      <c r="C122" s="102"/>
      <c r="D122" s="57"/>
      <c r="E122" s="58"/>
      <c r="F122" s="59"/>
      <c r="G122" s="58"/>
      <c r="H122" s="222">
        <f>SUM(H120:H121)</f>
        <v>110.89579999999999</v>
      </c>
      <c r="I122" s="60"/>
      <c r="J122" s="60"/>
      <c r="K122" s="206">
        <f>SUM(K120:K121)</f>
        <v>2.16</v>
      </c>
      <c r="L122" s="86">
        <f>SUM(L120:L121)</f>
        <v>12</v>
      </c>
      <c r="M122" s="206">
        <f>SUM(M120:M121)</f>
        <v>5.4252000000000002</v>
      </c>
      <c r="N122" s="86"/>
      <c r="O122" s="86">
        <f>SUM(O120:O121)</f>
        <v>0</v>
      </c>
    </row>
    <row r="123" spans="1:38" ht="16.5" thickBot="1" x14ac:dyDescent="0.3">
      <c r="B123" s="3"/>
      <c r="C123" s="9"/>
      <c r="D123" s="37"/>
      <c r="E123" s="9"/>
      <c r="F123" s="3"/>
      <c r="G123" s="3"/>
      <c r="H123" s="9"/>
      <c r="I123" s="13"/>
      <c r="K123" s="214" t="s">
        <v>32</v>
      </c>
      <c r="L123" s="215"/>
      <c r="M123" s="219">
        <f>SUM(M120:M121)</f>
        <v>5.4252000000000002</v>
      </c>
      <c r="N123" s="220"/>
      <c r="O123" s="216">
        <f>SUM(O120:O121)</f>
        <v>0</v>
      </c>
    </row>
    <row r="124" spans="1:38" ht="15" customHeight="1" x14ac:dyDescent="0.25">
      <c r="B124" s="234"/>
      <c r="C124" s="234"/>
      <c r="D124" s="235"/>
      <c r="E124" s="235"/>
      <c r="F124" s="20"/>
      <c r="G124" s="3"/>
      <c r="H124" s="9"/>
      <c r="I124" s="3"/>
    </row>
    <row r="125" spans="1:38" ht="15" customHeight="1" thickBot="1" x14ac:dyDescent="0.3">
      <c r="B125" s="95"/>
      <c r="C125" s="95"/>
      <c r="D125" s="96"/>
      <c r="E125" s="96"/>
      <c r="F125" s="20"/>
      <c r="G125" s="3"/>
      <c r="H125" s="9"/>
      <c r="I125" s="3"/>
    </row>
    <row r="126" spans="1:38" ht="15" customHeight="1" thickBot="1" x14ac:dyDescent="0.3">
      <c r="B126" s="236" t="s">
        <v>93</v>
      </c>
      <c r="C126" s="237"/>
      <c r="D126" s="237"/>
      <c r="E126" s="238"/>
      <c r="F126" s="5"/>
      <c r="G126" s="8"/>
      <c r="H126" s="41"/>
      <c r="I126" s="11"/>
      <c r="J126" s="5"/>
      <c r="K126" s="8"/>
      <c r="L126" s="5"/>
      <c r="M126" s="8"/>
      <c r="N126" s="8"/>
      <c r="O126" s="8"/>
    </row>
    <row r="127" spans="1:38" ht="15" customHeight="1" x14ac:dyDescent="0.25">
      <c r="B127" s="107"/>
      <c r="C127" s="108"/>
      <c r="D127" s="108"/>
      <c r="E127" s="109"/>
      <c r="F127" s="15"/>
      <c r="G127" s="15"/>
      <c r="H127" s="15"/>
      <c r="I127" s="15"/>
      <c r="J127" s="15"/>
      <c r="K127" s="15"/>
      <c r="L127" s="15"/>
      <c r="M127" s="15"/>
      <c r="N127" s="15"/>
      <c r="O127" s="110"/>
    </row>
    <row r="128" spans="1:38" ht="15" customHeight="1" x14ac:dyDescent="0.25">
      <c r="B128" s="191" t="s">
        <v>49</v>
      </c>
      <c r="C128" s="176" t="s">
        <v>97</v>
      </c>
      <c r="D128" s="141" t="s">
        <v>231</v>
      </c>
      <c r="E128" s="155" t="s">
        <v>49</v>
      </c>
      <c r="F128" s="156" t="s">
        <v>253</v>
      </c>
      <c r="G128" s="156" t="s">
        <v>121</v>
      </c>
      <c r="H128" s="192">
        <v>20.197099999999999</v>
      </c>
      <c r="I128" s="193" t="s">
        <v>43</v>
      </c>
      <c r="J128" s="156" t="s">
        <v>125</v>
      </c>
      <c r="K128" s="211">
        <v>9.7317999999999998</v>
      </c>
      <c r="L128" s="156">
        <v>4</v>
      </c>
      <c r="M128" s="211">
        <v>1.8084000000000002</v>
      </c>
      <c r="N128" s="156" t="s">
        <v>492</v>
      </c>
      <c r="O128" s="211" t="s">
        <v>492</v>
      </c>
      <c r="P128" s="150"/>
      <c r="Q128" s="197" t="s">
        <v>231</v>
      </c>
      <c r="R128" s="197" t="s">
        <v>49</v>
      </c>
      <c r="S128" s="150" t="s">
        <v>253</v>
      </c>
      <c r="T128" s="150" t="s">
        <v>121</v>
      </c>
      <c r="U128" s="201">
        <v>20.197099999999999</v>
      </c>
      <c r="V128" s="150" t="s">
        <v>122</v>
      </c>
      <c r="W128" s="197">
        <v>4</v>
      </c>
      <c r="X128" s="201">
        <v>1.8084000000000002</v>
      </c>
      <c r="Y128" s="150" t="s">
        <v>123</v>
      </c>
      <c r="Z128" s="197">
        <v>1</v>
      </c>
      <c r="AA128" s="150" t="s">
        <v>246</v>
      </c>
      <c r="AB128" s="197">
        <v>1</v>
      </c>
      <c r="AC128" s="197" t="s">
        <v>43</v>
      </c>
      <c r="AD128" s="150" t="s">
        <v>125</v>
      </c>
      <c r="AE128" s="150" t="s">
        <v>240</v>
      </c>
      <c r="AF128" s="201">
        <v>9.7317999999999998</v>
      </c>
      <c r="AG128" s="150" t="s">
        <v>127</v>
      </c>
      <c r="AH128" s="150" t="s">
        <v>251</v>
      </c>
      <c r="AI128" s="201">
        <v>2.7120000000000002</v>
      </c>
      <c r="AJ128" s="150" t="s">
        <v>157</v>
      </c>
      <c r="AK128" s="150" t="s">
        <v>254</v>
      </c>
      <c r="AL128" s="201">
        <v>6.8900000000000006</v>
      </c>
    </row>
    <row r="129" spans="2:38" ht="15" customHeight="1" x14ac:dyDescent="0.25">
      <c r="B129" s="156" t="s">
        <v>177</v>
      </c>
      <c r="C129" s="141" t="s">
        <v>97</v>
      </c>
      <c r="D129" s="141" t="s">
        <v>151</v>
      </c>
      <c r="E129" s="155" t="s">
        <v>177</v>
      </c>
      <c r="F129" s="156" t="s">
        <v>178</v>
      </c>
      <c r="G129" s="156" t="s">
        <v>141</v>
      </c>
      <c r="H129" s="192">
        <v>16.720299999999998</v>
      </c>
      <c r="I129" s="193" t="s">
        <v>43</v>
      </c>
      <c r="J129" s="156" t="s">
        <v>125</v>
      </c>
      <c r="K129" s="211">
        <v>3.0615999999999999</v>
      </c>
      <c r="L129" s="156" t="s">
        <v>492</v>
      </c>
      <c r="M129" s="211" t="s">
        <v>492</v>
      </c>
      <c r="N129" s="156">
        <v>4</v>
      </c>
      <c r="O129" s="211">
        <v>0.66415750411731111</v>
      </c>
      <c r="P129" s="150"/>
      <c r="Q129" s="197" t="s">
        <v>151</v>
      </c>
      <c r="R129" s="197" t="s">
        <v>177</v>
      </c>
      <c r="S129" s="150" t="s">
        <v>178</v>
      </c>
      <c r="T129" s="150" t="s">
        <v>141</v>
      </c>
      <c r="U129" s="201">
        <v>16.720299999999998</v>
      </c>
      <c r="V129" s="150" t="s">
        <v>179</v>
      </c>
      <c r="W129" s="197">
        <v>4</v>
      </c>
      <c r="X129" s="201">
        <v>0.66415750411731111</v>
      </c>
      <c r="Y129" s="150" t="s">
        <v>180</v>
      </c>
      <c r="Z129" s="197">
        <v>5</v>
      </c>
      <c r="AA129" s="150" t="s">
        <v>181</v>
      </c>
      <c r="AB129" s="197">
        <v>1</v>
      </c>
      <c r="AC129" s="197" t="s">
        <v>43</v>
      </c>
      <c r="AD129" s="150" t="s">
        <v>125</v>
      </c>
      <c r="AE129" s="150" t="s">
        <v>182</v>
      </c>
      <c r="AF129" s="201">
        <v>3.0615999999999999</v>
      </c>
      <c r="AG129" s="150"/>
      <c r="AH129" s="150" t="s">
        <v>149</v>
      </c>
      <c r="AI129" s="201">
        <v>0</v>
      </c>
      <c r="AJ129" s="150"/>
      <c r="AK129" s="150"/>
      <c r="AL129" s="201"/>
    </row>
    <row r="130" spans="2:38" ht="15" customHeight="1" x14ac:dyDescent="0.25">
      <c r="B130" s="156" t="s">
        <v>183</v>
      </c>
      <c r="C130" s="141" t="s">
        <v>97</v>
      </c>
      <c r="D130" s="141" t="s">
        <v>151</v>
      </c>
      <c r="E130" s="155" t="s">
        <v>183</v>
      </c>
      <c r="F130" s="156" t="s">
        <v>184</v>
      </c>
      <c r="G130" s="156" t="s">
        <v>141</v>
      </c>
      <c r="H130" s="192">
        <v>16.38</v>
      </c>
      <c r="I130" s="193" t="s">
        <v>43</v>
      </c>
      <c r="J130" s="156" t="s">
        <v>125</v>
      </c>
      <c r="K130" s="211">
        <v>1.6020000000000001</v>
      </c>
      <c r="L130" s="156">
        <v>2</v>
      </c>
      <c r="M130" s="211">
        <v>0.90420000000000011</v>
      </c>
      <c r="N130" s="156" t="s">
        <v>492</v>
      </c>
      <c r="O130" s="211" t="s">
        <v>492</v>
      </c>
      <c r="P130" s="150"/>
      <c r="Q130" s="197" t="s">
        <v>151</v>
      </c>
      <c r="R130" s="197" t="s">
        <v>183</v>
      </c>
      <c r="S130" s="150" t="s">
        <v>184</v>
      </c>
      <c r="T130" s="150" t="s">
        <v>141</v>
      </c>
      <c r="U130" s="201">
        <v>16.38</v>
      </c>
      <c r="V130" s="150" t="s">
        <v>122</v>
      </c>
      <c r="W130" s="197">
        <v>2</v>
      </c>
      <c r="X130" s="201">
        <v>0.90420000000000011</v>
      </c>
      <c r="Y130" s="150" t="s">
        <v>123</v>
      </c>
      <c r="Z130" s="197">
        <v>1</v>
      </c>
      <c r="AA130" s="150" t="s">
        <v>185</v>
      </c>
      <c r="AB130" s="197">
        <v>1</v>
      </c>
      <c r="AC130" s="197" t="s">
        <v>43</v>
      </c>
      <c r="AD130" s="150" t="s">
        <v>125</v>
      </c>
      <c r="AE130" s="150" t="s">
        <v>186</v>
      </c>
      <c r="AF130" s="201">
        <v>1.6020000000000001</v>
      </c>
      <c r="AG130" s="150"/>
      <c r="AH130" s="150" t="s">
        <v>149</v>
      </c>
      <c r="AI130" s="201"/>
      <c r="AJ130" s="150"/>
      <c r="AK130" s="150"/>
      <c r="AL130" s="201"/>
    </row>
    <row r="131" spans="2:38" ht="15" customHeight="1" x14ac:dyDescent="0.25">
      <c r="B131" s="156" t="s">
        <v>187</v>
      </c>
      <c r="C131" s="141" t="s">
        <v>97</v>
      </c>
      <c r="D131" s="141" t="s">
        <v>151</v>
      </c>
      <c r="E131" s="155" t="s">
        <v>187</v>
      </c>
      <c r="F131" s="156" t="s">
        <v>188</v>
      </c>
      <c r="G131" s="156" t="s">
        <v>141</v>
      </c>
      <c r="H131" s="192">
        <v>29.403399999999998</v>
      </c>
      <c r="I131" s="193" t="s">
        <v>43</v>
      </c>
      <c r="J131" s="156">
        <v>0</v>
      </c>
      <c r="K131" s="211">
        <v>0</v>
      </c>
      <c r="L131" s="156">
        <v>5</v>
      </c>
      <c r="M131" s="211">
        <v>2.2605000000000004</v>
      </c>
      <c r="N131" s="156" t="s">
        <v>492</v>
      </c>
      <c r="O131" s="211" t="s">
        <v>492</v>
      </c>
      <c r="P131" s="150"/>
      <c r="Q131" s="197" t="s">
        <v>151</v>
      </c>
      <c r="R131" s="197" t="s">
        <v>187</v>
      </c>
      <c r="S131" s="150" t="s">
        <v>188</v>
      </c>
      <c r="T131" s="150" t="s">
        <v>141</v>
      </c>
      <c r="U131" s="201">
        <v>29.403399999999998</v>
      </c>
      <c r="V131" s="150" t="s">
        <v>122</v>
      </c>
      <c r="W131" s="197">
        <v>5</v>
      </c>
      <c r="X131" s="201">
        <v>2.2605000000000004</v>
      </c>
      <c r="Y131" s="150" t="s">
        <v>123</v>
      </c>
      <c r="Z131" s="197">
        <v>1</v>
      </c>
      <c r="AA131" s="150" t="s">
        <v>149</v>
      </c>
      <c r="AB131" s="197">
        <v>0</v>
      </c>
      <c r="AC131" s="197" t="s">
        <v>43</v>
      </c>
      <c r="AD131" s="150"/>
      <c r="AE131" s="150"/>
      <c r="AF131" s="201"/>
      <c r="AG131" s="150"/>
      <c r="AH131" s="150"/>
      <c r="AI131" s="201"/>
      <c r="AJ131" s="150"/>
      <c r="AK131" s="150"/>
      <c r="AL131" s="201"/>
    </row>
    <row r="132" spans="2:38" ht="15" customHeight="1" x14ac:dyDescent="0.25">
      <c r="B132" s="156" t="s">
        <v>189</v>
      </c>
      <c r="C132" s="141" t="s">
        <v>97</v>
      </c>
      <c r="D132" s="141" t="s">
        <v>151</v>
      </c>
      <c r="E132" s="155" t="s">
        <v>189</v>
      </c>
      <c r="F132" s="156" t="s">
        <v>190</v>
      </c>
      <c r="G132" s="156" t="s">
        <v>141</v>
      </c>
      <c r="H132" s="192">
        <v>17.206700000000001</v>
      </c>
      <c r="I132" s="193" t="s">
        <v>43</v>
      </c>
      <c r="J132" s="156" t="s">
        <v>125</v>
      </c>
      <c r="K132" s="211">
        <v>3.222</v>
      </c>
      <c r="L132" s="156">
        <v>2</v>
      </c>
      <c r="M132" s="211">
        <v>0.90420000000000011</v>
      </c>
      <c r="N132" s="156" t="s">
        <v>492</v>
      </c>
      <c r="O132" s="211" t="s">
        <v>492</v>
      </c>
      <c r="P132" s="150"/>
      <c r="Q132" s="197" t="s">
        <v>151</v>
      </c>
      <c r="R132" s="197" t="s">
        <v>189</v>
      </c>
      <c r="S132" s="150" t="s">
        <v>190</v>
      </c>
      <c r="T132" s="150" t="s">
        <v>141</v>
      </c>
      <c r="U132" s="201">
        <v>17.206700000000001</v>
      </c>
      <c r="V132" s="150" t="s">
        <v>122</v>
      </c>
      <c r="W132" s="197">
        <v>2</v>
      </c>
      <c r="X132" s="201">
        <v>0.90420000000000011</v>
      </c>
      <c r="Y132" s="150" t="s">
        <v>123</v>
      </c>
      <c r="Z132" s="197">
        <v>1</v>
      </c>
      <c r="AA132" s="150" t="s">
        <v>149</v>
      </c>
      <c r="AB132" s="197">
        <v>0</v>
      </c>
      <c r="AC132" s="197" t="s">
        <v>43</v>
      </c>
      <c r="AD132" s="150" t="s">
        <v>125</v>
      </c>
      <c r="AE132" s="150" t="s">
        <v>191</v>
      </c>
      <c r="AF132" s="201">
        <v>3.222</v>
      </c>
      <c r="AG132" s="150" t="s">
        <v>127</v>
      </c>
      <c r="AH132" s="150" t="s">
        <v>192</v>
      </c>
      <c r="AI132" s="201">
        <v>0.53700000000000003</v>
      </c>
      <c r="AJ132" s="150"/>
      <c r="AK132" s="150"/>
      <c r="AL132" s="201"/>
    </row>
    <row r="133" spans="2:38" ht="15" customHeight="1" x14ac:dyDescent="0.25">
      <c r="B133" s="156" t="s">
        <v>193</v>
      </c>
      <c r="C133" s="141" t="s">
        <v>97</v>
      </c>
      <c r="D133" s="141" t="s">
        <v>151</v>
      </c>
      <c r="E133" s="155" t="s">
        <v>193</v>
      </c>
      <c r="F133" s="156" t="s">
        <v>194</v>
      </c>
      <c r="G133" s="156" t="s">
        <v>141</v>
      </c>
      <c r="H133" s="192">
        <v>21.829500000000003</v>
      </c>
      <c r="I133" s="193" t="s">
        <v>43</v>
      </c>
      <c r="J133" s="156" t="s">
        <v>125</v>
      </c>
      <c r="K133" s="211">
        <v>6.7639999999999993</v>
      </c>
      <c r="L133" s="156">
        <v>2</v>
      </c>
      <c r="M133" s="211">
        <v>0.90420000000000011</v>
      </c>
      <c r="N133" s="156" t="s">
        <v>492</v>
      </c>
      <c r="O133" s="211" t="s">
        <v>492</v>
      </c>
      <c r="P133" s="150"/>
      <c r="Q133" s="197" t="s">
        <v>151</v>
      </c>
      <c r="R133" s="197" t="s">
        <v>193</v>
      </c>
      <c r="S133" s="150" t="s">
        <v>194</v>
      </c>
      <c r="T133" s="150" t="s">
        <v>141</v>
      </c>
      <c r="U133" s="201">
        <v>21.829500000000003</v>
      </c>
      <c r="V133" s="150" t="s">
        <v>122</v>
      </c>
      <c r="W133" s="197">
        <v>2</v>
      </c>
      <c r="X133" s="201">
        <v>0.90420000000000011</v>
      </c>
      <c r="Y133" s="150" t="s">
        <v>123</v>
      </c>
      <c r="Z133" s="197">
        <v>1</v>
      </c>
      <c r="AA133" s="150" t="s">
        <v>195</v>
      </c>
      <c r="AB133" s="197">
        <v>1</v>
      </c>
      <c r="AC133" s="197" t="s">
        <v>43</v>
      </c>
      <c r="AD133" s="150" t="s">
        <v>125</v>
      </c>
      <c r="AE133" s="150" t="s">
        <v>196</v>
      </c>
      <c r="AF133" s="201">
        <v>6.7639999999999993</v>
      </c>
      <c r="AG133" s="150"/>
      <c r="AH133" s="150" t="s">
        <v>149</v>
      </c>
      <c r="AI133" s="201">
        <v>0</v>
      </c>
      <c r="AJ133" s="150"/>
      <c r="AK133" s="150"/>
      <c r="AL133" s="201"/>
    </row>
    <row r="134" spans="2:38" ht="15" customHeight="1" x14ac:dyDescent="0.25">
      <c r="B134" s="156" t="s">
        <v>197</v>
      </c>
      <c r="C134" s="141" t="s">
        <v>97</v>
      </c>
      <c r="D134" s="141" t="s">
        <v>151</v>
      </c>
      <c r="E134" s="155" t="s">
        <v>197</v>
      </c>
      <c r="F134" s="156" t="s">
        <v>198</v>
      </c>
      <c r="G134" s="156" t="s">
        <v>141</v>
      </c>
      <c r="H134" s="192">
        <v>30.693599999999996</v>
      </c>
      <c r="I134" s="193" t="s">
        <v>43</v>
      </c>
      <c r="J134" s="156" t="s">
        <v>125</v>
      </c>
      <c r="K134" s="211">
        <v>3.222</v>
      </c>
      <c r="L134" s="156">
        <v>8</v>
      </c>
      <c r="M134" s="211">
        <v>3.6168000000000005</v>
      </c>
      <c r="N134" s="156" t="s">
        <v>492</v>
      </c>
      <c r="O134" s="211" t="s">
        <v>492</v>
      </c>
      <c r="P134" s="150"/>
      <c r="Q134" s="197" t="s">
        <v>151</v>
      </c>
      <c r="R134" s="197" t="s">
        <v>197</v>
      </c>
      <c r="S134" s="150" t="s">
        <v>198</v>
      </c>
      <c r="T134" s="150" t="s">
        <v>141</v>
      </c>
      <c r="U134" s="201">
        <v>30.693599999999996</v>
      </c>
      <c r="V134" s="150" t="s">
        <v>122</v>
      </c>
      <c r="W134" s="197">
        <v>8</v>
      </c>
      <c r="X134" s="201">
        <v>3.6168000000000005</v>
      </c>
      <c r="Y134" s="150" t="s">
        <v>123</v>
      </c>
      <c r="Z134" s="197">
        <v>1</v>
      </c>
      <c r="AA134" s="150" t="s">
        <v>134</v>
      </c>
      <c r="AB134" s="197">
        <v>1</v>
      </c>
      <c r="AC134" s="197" t="s">
        <v>43</v>
      </c>
      <c r="AD134" s="150" t="s">
        <v>125</v>
      </c>
      <c r="AE134" s="150" t="s">
        <v>191</v>
      </c>
      <c r="AF134" s="201">
        <v>3.222</v>
      </c>
      <c r="AG134" s="150" t="s">
        <v>127</v>
      </c>
      <c r="AH134" s="150" t="s">
        <v>192</v>
      </c>
      <c r="AI134" s="201">
        <v>0.53700000000000003</v>
      </c>
      <c r="AJ134" s="150"/>
      <c r="AK134" s="150"/>
      <c r="AL134" s="201"/>
    </row>
    <row r="135" spans="2:38" ht="15" customHeight="1" x14ac:dyDescent="0.25">
      <c r="B135" s="156" t="s">
        <v>199</v>
      </c>
      <c r="C135" s="141" t="s">
        <v>97</v>
      </c>
      <c r="D135" s="141" t="s">
        <v>151</v>
      </c>
      <c r="E135" s="155" t="s">
        <v>199</v>
      </c>
      <c r="F135" s="156" t="s">
        <v>194</v>
      </c>
      <c r="G135" s="156" t="s">
        <v>141</v>
      </c>
      <c r="H135" s="192">
        <v>29.056500000000003</v>
      </c>
      <c r="I135" s="193" t="s">
        <v>43</v>
      </c>
      <c r="J135" s="156" t="s">
        <v>137</v>
      </c>
      <c r="K135" s="211">
        <v>0</v>
      </c>
      <c r="L135" s="156">
        <v>4</v>
      </c>
      <c r="M135" s="211">
        <v>1.8084000000000002</v>
      </c>
      <c r="N135" s="156" t="s">
        <v>492</v>
      </c>
      <c r="O135" s="211" t="s">
        <v>492</v>
      </c>
      <c r="P135" s="150"/>
      <c r="Q135" s="197" t="s">
        <v>151</v>
      </c>
      <c r="R135" s="197" t="s">
        <v>199</v>
      </c>
      <c r="S135" s="150" t="s">
        <v>194</v>
      </c>
      <c r="T135" s="150" t="s">
        <v>141</v>
      </c>
      <c r="U135" s="201">
        <v>29.056500000000003</v>
      </c>
      <c r="V135" s="150" t="s">
        <v>122</v>
      </c>
      <c r="W135" s="197">
        <v>4</v>
      </c>
      <c r="X135" s="201">
        <v>1.8084000000000002</v>
      </c>
      <c r="Y135" s="150" t="s">
        <v>123</v>
      </c>
      <c r="Z135" s="197">
        <v>1</v>
      </c>
      <c r="AA135" s="150" t="s">
        <v>149</v>
      </c>
      <c r="AB135" s="197">
        <v>0</v>
      </c>
      <c r="AC135" s="197" t="s">
        <v>43</v>
      </c>
      <c r="AD135" s="150" t="s">
        <v>137</v>
      </c>
      <c r="AE135" s="150"/>
      <c r="AF135" s="201"/>
      <c r="AG135" s="150"/>
      <c r="AH135" s="150"/>
      <c r="AI135" s="201"/>
      <c r="AJ135" s="150"/>
      <c r="AK135" s="150"/>
      <c r="AL135" s="201"/>
    </row>
    <row r="136" spans="2:38" ht="15" customHeight="1" x14ac:dyDescent="0.25">
      <c r="B136" s="156" t="s">
        <v>200</v>
      </c>
      <c r="C136" s="141" t="s">
        <v>97</v>
      </c>
      <c r="D136" s="141" t="s">
        <v>151</v>
      </c>
      <c r="E136" s="155" t="s">
        <v>200</v>
      </c>
      <c r="F136" s="156" t="s">
        <v>120</v>
      </c>
      <c r="G136" s="156" t="s">
        <v>141</v>
      </c>
      <c r="H136" s="192">
        <v>29.041</v>
      </c>
      <c r="I136" s="193" t="s">
        <v>43</v>
      </c>
      <c r="J136" s="156" t="s">
        <v>125</v>
      </c>
      <c r="K136" s="211">
        <v>3.222</v>
      </c>
      <c r="L136" s="156">
        <v>4</v>
      </c>
      <c r="M136" s="211">
        <v>1.8084000000000002</v>
      </c>
      <c r="N136" s="156" t="s">
        <v>492</v>
      </c>
      <c r="O136" s="211" t="s">
        <v>492</v>
      </c>
      <c r="P136" s="150"/>
      <c r="Q136" s="197" t="s">
        <v>151</v>
      </c>
      <c r="R136" s="197" t="s">
        <v>200</v>
      </c>
      <c r="S136" s="150" t="s">
        <v>120</v>
      </c>
      <c r="T136" s="150" t="s">
        <v>141</v>
      </c>
      <c r="U136" s="201">
        <v>29.041</v>
      </c>
      <c r="V136" s="150" t="s">
        <v>122</v>
      </c>
      <c r="W136" s="197">
        <v>4</v>
      </c>
      <c r="X136" s="201">
        <v>1.8084000000000002</v>
      </c>
      <c r="Y136" s="150" t="s">
        <v>123</v>
      </c>
      <c r="Z136" s="197">
        <v>1</v>
      </c>
      <c r="AA136" s="150" t="s">
        <v>181</v>
      </c>
      <c r="AB136" s="197">
        <v>1</v>
      </c>
      <c r="AC136" s="197" t="s">
        <v>43</v>
      </c>
      <c r="AD136" s="150" t="s">
        <v>125</v>
      </c>
      <c r="AE136" s="150" t="s">
        <v>191</v>
      </c>
      <c r="AF136" s="201">
        <v>3.222</v>
      </c>
      <c r="AG136" s="150" t="s">
        <v>127</v>
      </c>
      <c r="AH136" s="150" t="s">
        <v>201</v>
      </c>
      <c r="AI136" s="201">
        <v>0.53700000000000003</v>
      </c>
      <c r="AJ136" s="150"/>
      <c r="AK136" s="150"/>
      <c r="AL136" s="201"/>
    </row>
    <row r="137" spans="2:38" ht="15" customHeight="1" x14ac:dyDescent="0.25">
      <c r="B137" s="156" t="s">
        <v>202</v>
      </c>
      <c r="C137" s="141" t="s">
        <v>97</v>
      </c>
      <c r="D137" s="141" t="s">
        <v>151</v>
      </c>
      <c r="E137" s="155" t="s">
        <v>202</v>
      </c>
      <c r="F137" s="156" t="s">
        <v>120</v>
      </c>
      <c r="G137" s="156" t="s">
        <v>141</v>
      </c>
      <c r="H137" s="192">
        <v>15.12</v>
      </c>
      <c r="I137" s="193" t="s">
        <v>43</v>
      </c>
      <c r="J137" s="156" t="s">
        <v>125</v>
      </c>
      <c r="K137" s="211">
        <v>3.222</v>
      </c>
      <c r="L137" s="156">
        <v>2</v>
      </c>
      <c r="M137" s="211">
        <v>0.90420000000000011</v>
      </c>
      <c r="N137" s="156" t="s">
        <v>492</v>
      </c>
      <c r="O137" s="211" t="s">
        <v>492</v>
      </c>
      <c r="P137" s="150"/>
      <c r="Q137" s="197" t="s">
        <v>151</v>
      </c>
      <c r="R137" s="197" t="s">
        <v>202</v>
      </c>
      <c r="S137" s="150" t="s">
        <v>120</v>
      </c>
      <c r="T137" s="150" t="s">
        <v>141</v>
      </c>
      <c r="U137" s="201">
        <v>15.12</v>
      </c>
      <c r="V137" s="150" t="s">
        <v>122</v>
      </c>
      <c r="W137" s="197">
        <v>2</v>
      </c>
      <c r="X137" s="201">
        <v>0.90420000000000011</v>
      </c>
      <c r="Y137" s="150" t="s">
        <v>123</v>
      </c>
      <c r="Z137" s="197">
        <v>1</v>
      </c>
      <c r="AA137" s="150" t="s">
        <v>181</v>
      </c>
      <c r="AB137" s="197">
        <v>1</v>
      </c>
      <c r="AC137" s="197" t="s">
        <v>43</v>
      </c>
      <c r="AD137" s="150" t="s">
        <v>125</v>
      </c>
      <c r="AE137" s="150" t="s">
        <v>191</v>
      </c>
      <c r="AF137" s="201">
        <v>3.222</v>
      </c>
      <c r="AG137" s="150" t="s">
        <v>127</v>
      </c>
      <c r="AH137" s="150" t="s">
        <v>201</v>
      </c>
      <c r="AI137" s="201">
        <v>0.53700000000000003</v>
      </c>
      <c r="AJ137" s="150"/>
      <c r="AK137" s="150"/>
      <c r="AL137" s="201"/>
    </row>
    <row r="138" spans="2:38" ht="15" customHeight="1" x14ac:dyDescent="0.25">
      <c r="B138" s="156" t="s">
        <v>203</v>
      </c>
      <c r="C138" s="141" t="s">
        <v>97</v>
      </c>
      <c r="D138" s="141" t="s">
        <v>151</v>
      </c>
      <c r="E138" s="155" t="s">
        <v>203</v>
      </c>
      <c r="F138" s="156" t="s">
        <v>194</v>
      </c>
      <c r="G138" s="156" t="s">
        <v>141</v>
      </c>
      <c r="H138" s="192">
        <v>17.225999999999999</v>
      </c>
      <c r="I138" s="193" t="s">
        <v>43</v>
      </c>
      <c r="J138" s="156" t="s">
        <v>125</v>
      </c>
      <c r="K138" s="211">
        <v>3.222</v>
      </c>
      <c r="L138" s="156">
        <v>2</v>
      </c>
      <c r="M138" s="211">
        <v>0.90420000000000011</v>
      </c>
      <c r="N138" s="156" t="s">
        <v>492</v>
      </c>
      <c r="O138" s="211" t="s">
        <v>492</v>
      </c>
      <c r="P138" s="150"/>
      <c r="Q138" s="197" t="s">
        <v>151</v>
      </c>
      <c r="R138" s="197" t="s">
        <v>203</v>
      </c>
      <c r="S138" s="150" t="s">
        <v>194</v>
      </c>
      <c r="T138" s="150" t="s">
        <v>141</v>
      </c>
      <c r="U138" s="201">
        <v>17.225999999999999</v>
      </c>
      <c r="V138" s="150" t="s">
        <v>122</v>
      </c>
      <c r="W138" s="197">
        <v>2</v>
      </c>
      <c r="X138" s="201">
        <v>0.90420000000000011</v>
      </c>
      <c r="Y138" s="150" t="s">
        <v>204</v>
      </c>
      <c r="Z138" s="197">
        <v>1</v>
      </c>
      <c r="AA138" s="150" t="s">
        <v>181</v>
      </c>
      <c r="AB138" s="197">
        <v>1</v>
      </c>
      <c r="AC138" s="197" t="s">
        <v>43</v>
      </c>
      <c r="AD138" s="150" t="s">
        <v>125</v>
      </c>
      <c r="AE138" s="150" t="s">
        <v>191</v>
      </c>
      <c r="AF138" s="201">
        <v>3.222</v>
      </c>
      <c r="AG138" s="150" t="s">
        <v>127</v>
      </c>
      <c r="AH138" s="150" t="s">
        <v>201</v>
      </c>
      <c r="AI138" s="201">
        <v>0.53700000000000003</v>
      </c>
      <c r="AJ138" s="150"/>
      <c r="AK138" s="150"/>
      <c r="AL138" s="201"/>
    </row>
    <row r="139" spans="2:38" ht="15" customHeight="1" x14ac:dyDescent="0.25">
      <c r="B139" s="156" t="s">
        <v>205</v>
      </c>
      <c r="C139" s="141" t="s">
        <v>97</v>
      </c>
      <c r="D139" s="141" t="s">
        <v>151</v>
      </c>
      <c r="E139" s="155" t="s">
        <v>205</v>
      </c>
      <c r="F139" s="156" t="s">
        <v>194</v>
      </c>
      <c r="G139" s="156" t="s">
        <v>141</v>
      </c>
      <c r="H139" s="192">
        <v>61.9938</v>
      </c>
      <c r="I139" s="193" t="s">
        <v>43</v>
      </c>
      <c r="J139" s="156" t="s">
        <v>125</v>
      </c>
      <c r="K139" s="211">
        <v>3.3120000000000003</v>
      </c>
      <c r="L139" s="156">
        <v>7</v>
      </c>
      <c r="M139" s="211">
        <v>3.5524999999999998</v>
      </c>
      <c r="N139" s="156" t="s">
        <v>492</v>
      </c>
      <c r="O139" s="211" t="s">
        <v>492</v>
      </c>
      <c r="P139" s="150"/>
      <c r="Q139" s="197" t="s">
        <v>151</v>
      </c>
      <c r="R139" s="197" t="s">
        <v>205</v>
      </c>
      <c r="S139" s="150" t="s">
        <v>194</v>
      </c>
      <c r="T139" s="150" t="s">
        <v>141</v>
      </c>
      <c r="U139" s="201">
        <v>61.9938</v>
      </c>
      <c r="V139" s="150" t="s">
        <v>122</v>
      </c>
      <c r="W139" s="197">
        <v>7</v>
      </c>
      <c r="X139" s="201">
        <v>3.5524999999999998</v>
      </c>
      <c r="Y139" s="150" t="s">
        <v>123</v>
      </c>
      <c r="Z139" s="197">
        <v>1</v>
      </c>
      <c r="AA139" s="150" t="s">
        <v>124</v>
      </c>
      <c r="AB139" s="197">
        <v>1</v>
      </c>
      <c r="AC139" s="197" t="s">
        <v>43</v>
      </c>
      <c r="AD139" s="150" t="s">
        <v>125</v>
      </c>
      <c r="AE139" s="150" t="s">
        <v>206</v>
      </c>
      <c r="AF139" s="201">
        <v>3.3120000000000003</v>
      </c>
      <c r="AG139" s="150"/>
      <c r="AH139" s="150"/>
      <c r="AI139" s="201"/>
      <c r="AJ139" s="150"/>
      <c r="AK139" s="150"/>
      <c r="AL139" s="201"/>
    </row>
    <row r="140" spans="2:38" ht="15" customHeight="1" x14ac:dyDescent="0.25">
      <c r="B140" s="156" t="s">
        <v>207</v>
      </c>
      <c r="C140" s="141" t="s">
        <v>97</v>
      </c>
      <c r="D140" s="141" t="s">
        <v>151</v>
      </c>
      <c r="E140" s="155" t="s">
        <v>207</v>
      </c>
      <c r="F140" s="156" t="s">
        <v>120</v>
      </c>
      <c r="G140" s="156" t="s">
        <v>141</v>
      </c>
      <c r="H140" s="192">
        <v>5.9</v>
      </c>
      <c r="I140" s="193" t="s">
        <v>43</v>
      </c>
      <c r="J140" s="156" t="s">
        <v>125</v>
      </c>
      <c r="K140" s="211">
        <v>3.222</v>
      </c>
      <c r="L140" s="156">
        <v>1</v>
      </c>
      <c r="M140" s="211">
        <v>0.54759999999999998</v>
      </c>
      <c r="N140" s="156" t="s">
        <v>492</v>
      </c>
      <c r="O140" s="211" t="s">
        <v>492</v>
      </c>
      <c r="P140" s="150"/>
      <c r="Q140" s="197" t="s">
        <v>151</v>
      </c>
      <c r="R140" s="197" t="s">
        <v>207</v>
      </c>
      <c r="S140" s="150" t="s">
        <v>120</v>
      </c>
      <c r="T140" s="150" t="s">
        <v>141</v>
      </c>
      <c r="U140" s="201">
        <v>5.9</v>
      </c>
      <c r="V140" s="150" t="s">
        <v>122</v>
      </c>
      <c r="W140" s="197">
        <v>1</v>
      </c>
      <c r="X140" s="201">
        <v>0.54759999999999998</v>
      </c>
      <c r="Y140" s="150" t="s">
        <v>204</v>
      </c>
      <c r="Z140" s="197">
        <v>1</v>
      </c>
      <c r="AA140" s="150" t="s">
        <v>195</v>
      </c>
      <c r="AB140" s="197">
        <v>1</v>
      </c>
      <c r="AC140" s="197" t="s">
        <v>43</v>
      </c>
      <c r="AD140" s="150" t="s">
        <v>125</v>
      </c>
      <c r="AE140" s="150" t="s">
        <v>191</v>
      </c>
      <c r="AF140" s="201">
        <v>3.222</v>
      </c>
      <c r="AG140" s="150" t="s">
        <v>127</v>
      </c>
      <c r="AH140" s="150" t="s">
        <v>208</v>
      </c>
      <c r="AI140" s="201">
        <v>0.84599999999999997</v>
      </c>
      <c r="AJ140" s="150"/>
      <c r="AK140" s="150"/>
      <c r="AL140" s="201"/>
    </row>
    <row r="141" spans="2:38" ht="15" customHeight="1" x14ac:dyDescent="0.25">
      <c r="B141" s="156" t="s">
        <v>216</v>
      </c>
      <c r="C141" s="141" t="s">
        <v>97</v>
      </c>
      <c r="D141" s="141" t="s">
        <v>151</v>
      </c>
      <c r="E141" s="155" t="s">
        <v>216</v>
      </c>
      <c r="F141" s="156" t="s">
        <v>217</v>
      </c>
      <c r="G141" s="156" t="s">
        <v>141</v>
      </c>
      <c r="H141" s="192">
        <v>20.849999999999998</v>
      </c>
      <c r="I141" s="193" t="s">
        <v>43</v>
      </c>
      <c r="J141" s="156" t="s">
        <v>137</v>
      </c>
      <c r="K141" s="211">
        <v>0</v>
      </c>
      <c r="L141" s="156">
        <v>2</v>
      </c>
      <c r="M141" s="211">
        <v>0.90420000000000011</v>
      </c>
      <c r="N141" s="156" t="s">
        <v>492</v>
      </c>
      <c r="O141" s="211" t="s">
        <v>492</v>
      </c>
      <c r="P141" s="150"/>
      <c r="Q141" s="197" t="s">
        <v>151</v>
      </c>
      <c r="R141" s="197" t="s">
        <v>216</v>
      </c>
      <c r="S141" s="150" t="s">
        <v>217</v>
      </c>
      <c r="T141" s="150" t="s">
        <v>141</v>
      </c>
      <c r="U141" s="201">
        <v>20.849999999999998</v>
      </c>
      <c r="V141" s="150" t="s">
        <v>122</v>
      </c>
      <c r="W141" s="197">
        <v>2</v>
      </c>
      <c r="X141" s="201">
        <v>0.90420000000000011</v>
      </c>
      <c r="Y141" s="150" t="s">
        <v>123</v>
      </c>
      <c r="Z141" s="197">
        <v>1</v>
      </c>
      <c r="AA141" s="150" t="s">
        <v>165</v>
      </c>
      <c r="AB141" s="197">
        <v>1</v>
      </c>
      <c r="AC141" s="197" t="s">
        <v>43</v>
      </c>
      <c r="AD141" s="150" t="s">
        <v>137</v>
      </c>
      <c r="AE141" s="150"/>
      <c r="AF141" s="201"/>
      <c r="AG141" s="150"/>
      <c r="AH141" s="150"/>
      <c r="AI141" s="201"/>
      <c r="AJ141" s="150"/>
      <c r="AK141" s="150"/>
      <c r="AL141" s="201"/>
    </row>
    <row r="142" spans="2:38" ht="15" customHeight="1" x14ac:dyDescent="0.25">
      <c r="B142" s="156" t="s">
        <v>218</v>
      </c>
      <c r="C142" s="141" t="s">
        <v>97</v>
      </c>
      <c r="D142" s="141" t="s">
        <v>151</v>
      </c>
      <c r="E142" s="155" t="s">
        <v>218</v>
      </c>
      <c r="F142" s="156" t="s">
        <v>217</v>
      </c>
      <c r="G142" s="156" t="s">
        <v>141</v>
      </c>
      <c r="H142" s="192">
        <v>24.72</v>
      </c>
      <c r="I142" s="193" t="s">
        <v>43</v>
      </c>
      <c r="J142" s="156" t="s">
        <v>137</v>
      </c>
      <c r="K142" s="211">
        <v>0</v>
      </c>
      <c r="L142" s="156">
        <v>2</v>
      </c>
      <c r="M142" s="211">
        <v>0.90420000000000011</v>
      </c>
      <c r="N142" s="156" t="s">
        <v>492</v>
      </c>
      <c r="O142" s="211" t="s">
        <v>492</v>
      </c>
      <c r="P142" s="150"/>
      <c r="Q142" s="197" t="s">
        <v>151</v>
      </c>
      <c r="R142" s="197" t="s">
        <v>218</v>
      </c>
      <c r="S142" s="150" t="s">
        <v>217</v>
      </c>
      <c r="T142" s="150" t="s">
        <v>141</v>
      </c>
      <c r="U142" s="201">
        <v>24.72</v>
      </c>
      <c r="V142" s="150" t="s">
        <v>122</v>
      </c>
      <c r="W142" s="197">
        <v>2</v>
      </c>
      <c r="X142" s="201">
        <v>0.90420000000000011</v>
      </c>
      <c r="Y142" s="150" t="s">
        <v>123</v>
      </c>
      <c r="Z142" s="197">
        <v>1</v>
      </c>
      <c r="AA142" s="150" t="s">
        <v>165</v>
      </c>
      <c r="AB142" s="197">
        <v>1</v>
      </c>
      <c r="AC142" s="197" t="s">
        <v>43</v>
      </c>
      <c r="AD142" s="150" t="s">
        <v>137</v>
      </c>
      <c r="AE142" s="150"/>
      <c r="AF142" s="201"/>
      <c r="AG142" s="150"/>
      <c r="AH142" s="150"/>
      <c r="AI142" s="201"/>
      <c r="AJ142" s="150"/>
      <c r="AK142" s="150"/>
      <c r="AL142" s="201"/>
    </row>
    <row r="143" spans="2:38" ht="15" customHeight="1" x14ac:dyDescent="0.25">
      <c r="B143" s="156" t="s">
        <v>219</v>
      </c>
      <c r="C143" s="141" t="s">
        <v>97</v>
      </c>
      <c r="D143" s="141" t="s">
        <v>151</v>
      </c>
      <c r="E143" s="155" t="s">
        <v>219</v>
      </c>
      <c r="F143" s="156" t="s">
        <v>217</v>
      </c>
      <c r="G143" s="156" t="s">
        <v>141</v>
      </c>
      <c r="H143" s="192">
        <v>22.576799999999999</v>
      </c>
      <c r="I143" s="193" t="s">
        <v>43</v>
      </c>
      <c r="J143" s="156" t="s">
        <v>137</v>
      </c>
      <c r="K143" s="211">
        <v>0</v>
      </c>
      <c r="L143" s="156">
        <v>2</v>
      </c>
      <c r="M143" s="211">
        <v>0.90420000000000011</v>
      </c>
      <c r="N143" s="156" t="s">
        <v>492</v>
      </c>
      <c r="O143" s="211" t="s">
        <v>492</v>
      </c>
      <c r="P143" s="150"/>
      <c r="Q143" s="197" t="s">
        <v>151</v>
      </c>
      <c r="R143" s="197" t="s">
        <v>219</v>
      </c>
      <c r="S143" s="150" t="s">
        <v>217</v>
      </c>
      <c r="T143" s="150" t="s">
        <v>141</v>
      </c>
      <c r="U143" s="201">
        <v>22.576799999999999</v>
      </c>
      <c r="V143" s="150" t="s">
        <v>122</v>
      </c>
      <c r="W143" s="197">
        <v>2</v>
      </c>
      <c r="X143" s="201">
        <v>0.90420000000000011</v>
      </c>
      <c r="Y143" s="150" t="s">
        <v>123</v>
      </c>
      <c r="Z143" s="197">
        <v>1</v>
      </c>
      <c r="AA143" s="150" t="s">
        <v>165</v>
      </c>
      <c r="AB143" s="197">
        <v>1</v>
      </c>
      <c r="AC143" s="197" t="s">
        <v>43</v>
      </c>
      <c r="AD143" s="150" t="s">
        <v>137</v>
      </c>
      <c r="AE143" s="150"/>
      <c r="AF143" s="201"/>
      <c r="AG143" s="150"/>
      <c r="AH143" s="150"/>
      <c r="AI143" s="201"/>
      <c r="AJ143" s="150"/>
      <c r="AK143" s="150"/>
      <c r="AL143" s="201"/>
    </row>
    <row r="144" spans="2:38" ht="15" customHeight="1" x14ac:dyDescent="0.25">
      <c r="B144" s="156" t="s">
        <v>378</v>
      </c>
      <c r="C144" s="141" t="s">
        <v>97</v>
      </c>
      <c r="D144" s="141" t="s">
        <v>325</v>
      </c>
      <c r="E144" s="155" t="s">
        <v>378</v>
      </c>
      <c r="F144" s="156" t="s">
        <v>147</v>
      </c>
      <c r="G144" s="156" t="s">
        <v>141</v>
      </c>
      <c r="H144" s="192">
        <v>4.7052999999999994</v>
      </c>
      <c r="I144" s="193" t="s">
        <v>43</v>
      </c>
      <c r="J144" s="156" t="s">
        <v>137</v>
      </c>
      <c r="K144" s="211">
        <v>0</v>
      </c>
      <c r="L144" s="156" t="s">
        <v>492</v>
      </c>
      <c r="M144" s="211" t="s">
        <v>492</v>
      </c>
      <c r="N144" s="156">
        <v>1</v>
      </c>
      <c r="O144" s="211">
        <v>7.0685834705770348E-2</v>
      </c>
      <c r="P144" s="150"/>
      <c r="Q144" s="197" t="s">
        <v>325</v>
      </c>
      <c r="R144" s="197" t="s">
        <v>378</v>
      </c>
      <c r="S144" s="150" t="s">
        <v>147</v>
      </c>
      <c r="T144" s="150" t="s">
        <v>141</v>
      </c>
      <c r="U144" s="201">
        <v>4.7052999999999994</v>
      </c>
      <c r="V144" s="150" t="s">
        <v>142</v>
      </c>
      <c r="W144" s="197">
        <v>1</v>
      </c>
      <c r="X144" s="201">
        <v>7.0685834705770348E-2</v>
      </c>
      <c r="Y144" s="150" t="s">
        <v>123</v>
      </c>
      <c r="Z144" s="197">
        <v>1</v>
      </c>
      <c r="AA144" s="150" t="s">
        <v>149</v>
      </c>
      <c r="AB144" s="197">
        <v>0</v>
      </c>
      <c r="AC144" s="197" t="s">
        <v>43</v>
      </c>
      <c r="AD144" s="150" t="s">
        <v>137</v>
      </c>
      <c r="AE144" s="150"/>
      <c r="AF144" s="201"/>
      <c r="AG144" s="150"/>
      <c r="AH144" s="150"/>
      <c r="AI144" s="201"/>
      <c r="AJ144" s="150"/>
      <c r="AK144" s="150"/>
      <c r="AL144" s="201"/>
    </row>
    <row r="145" spans="2:38" ht="15" customHeight="1" x14ac:dyDescent="0.25">
      <c r="B145" s="156" t="s">
        <v>119</v>
      </c>
      <c r="C145" s="141" t="s">
        <v>97</v>
      </c>
      <c r="D145" s="141" t="s">
        <v>118</v>
      </c>
      <c r="E145" s="155" t="s">
        <v>119</v>
      </c>
      <c r="F145" s="156" t="s">
        <v>120</v>
      </c>
      <c r="G145" s="156" t="s">
        <v>121</v>
      </c>
      <c r="H145" s="192">
        <v>22.232400000000002</v>
      </c>
      <c r="I145" s="193" t="s">
        <v>43</v>
      </c>
      <c r="J145" s="156" t="s">
        <v>125</v>
      </c>
      <c r="K145" s="211">
        <v>4.2960000000000003</v>
      </c>
      <c r="L145" s="156">
        <v>6</v>
      </c>
      <c r="M145" s="211">
        <v>2.7126000000000001</v>
      </c>
      <c r="N145" s="156" t="s">
        <v>492</v>
      </c>
      <c r="O145" s="211" t="s">
        <v>492</v>
      </c>
      <c r="P145" s="150"/>
      <c r="Q145" s="197" t="s">
        <v>118</v>
      </c>
      <c r="R145" s="197" t="s">
        <v>119</v>
      </c>
      <c r="S145" s="150" t="s">
        <v>120</v>
      </c>
      <c r="T145" s="150" t="s">
        <v>121</v>
      </c>
      <c r="U145" s="201">
        <v>22.232400000000002</v>
      </c>
      <c r="V145" s="150" t="s">
        <v>122</v>
      </c>
      <c r="W145" s="197">
        <v>6</v>
      </c>
      <c r="X145" s="201">
        <v>2.7126000000000001</v>
      </c>
      <c r="Y145" s="150" t="s">
        <v>123</v>
      </c>
      <c r="Z145" s="197">
        <v>1</v>
      </c>
      <c r="AA145" s="150" t="s">
        <v>124</v>
      </c>
      <c r="AB145" s="197">
        <v>1</v>
      </c>
      <c r="AC145" s="197" t="s">
        <v>43</v>
      </c>
      <c r="AD145" s="150" t="s">
        <v>125</v>
      </c>
      <c r="AE145" s="150" t="s">
        <v>126</v>
      </c>
      <c r="AF145" s="201">
        <v>4.2960000000000003</v>
      </c>
      <c r="AG145" s="150" t="s">
        <v>127</v>
      </c>
      <c r="AH145" s="150" t="s">
        <v>128</v>
      </c>
      <c r="AI145" s="201">
        <v>0.55490000000000006</v>
      </c>
      <c r="AJ145" s="150"/>
      <c r="AK145" s="150"/>
      <c r="AL145" s="201"/>
    </row>
    <row r="146" spans="2:38" ht="15" customHeight="1" x14ac:dyDescent="0.25">
      <c r="B146" s="156" t="s">
        <v>129</v>
      </c>
      <c r="C146" s="141" t="s">
        <v>97</v>
      </c>
      <c r="D146" s="141" t="s">
        <v>118</v>
      </c>
      <c r="E146" s="155" t="s">
        <v>129</v>
      </c>
      <c r="F146" s="156" t="s">
        <v>120</v>
      </c>
      <c r="G146" s="156" t="s">
        <v>121</v>
      </c>
      <c r="H146" s="192">
        <v>18.96</v>
      </c>
      <c r="I146" s="193" t="s">
        <v>43</v>
      </c>
      <c r="J146" s="156" t="s">
        <v>125</v>
      </c>
      <c r="K146" s="211">
        <v>4.2960000000000003</v>
      </c>
      <c r="L146" s="156">
        <v>4</v>
      </c>
      <c r="M146" s="211">
        <v>1.8084000000000002</v>
      </c>
      <c r="N146" s="156" t="s">
        <v>492</v>
      </c>
      <c r="O146" s="211" t="s">
        <v>492</v>
      </c>
      <c r="P146" s="150"/>
      <c r="Q146" s="197" t="s">
        <v>118</v>
      </c>
      <c r="R146" s="197" t="s">
        <v>129</v>
      </c>
      <c r="S146" s="150" t="s">
        <v>120</v>
      </c>
      <c r="T146" s="150" t="s">
        <v>121</v>
      </c>
      <c r="U146" s="201">
        <v>18.96</v>
      </c>
      <c r="V146" s="150" t="s">
        <v>122</v>
      </c>
      <c r="W146" s="197">
        <v>4</v>
      </c>
      <c r="X146" s="201">
        <v>1.8084000000000002</v>
      </c>
      <c r="Y146" s="150" t="s">
        <v>123</v>
      </c>
      <c r="Z146" s="197">
        <v>1</v>
      </c>
      <c r="AA146" s="150" t="s">
        <v>130</v>
      </c>
      <c r="AB146" s="197">
        <v>1</v>
      </c>
      <c r="AC146" s="197" t="s">
        <v>43</v>
      </c>
      <c r="AD146" s="150" t="s">
        <v>125</v>
      </c>
      <c r="AE146" s="150" t="s">
        <v>126</v>
      </c>
      <c r="AF146" s="201">
        <v>4.2960000000000003</v>
      </c>
      <c r="AG146" s="150" t="s">
        <v>127</v>
      </c>
      <c r="AH146" s="150" t="s">
        <v>128</v>
      </c>
      <c r="AI146" s="201">
        <v>0.55490000000000006</v>
      </c>
      <c r="AJ146" s="150"/>
      <c r="AK146" s="150"/>
      <c r="AL146" s="201"/>
    </row>
    <row r="147" spans="2:38" ht="15" customHeight="1" x14ac:dyDescent="0.25">
      <c r="B147" s="191" t="s">
        <v>131</v>
      </c>
      <c r="C147" s="176" t="s">
        <v>97</v>
      </c>
      <c r="D147" s="141" t="s">
        <v>118</v>
      </c>
      <c r="E147" s="155" t="s">
        <v>131</v>
      </c>
      <c r="F147" s="156" t="s">
        <v>120</v>
      </c>
      <c r="G147" s="156" t="s">
        <v>121</v>
      </c>
      <c r="H147" s="192">
        <v>28.1248</v>
      </c>
      <c r="I147" s="194" t="s">
        <v>43</v>
      </c>
      <c r="J147" s="156" t="s">
        <v>125</v>
      </c>
      <c r="K147" s="211">
        <v>4.2960000000000003</v>
      </c>
      <c r="L147" s="156">
        <v>8</v>
      </c>
      <c r="M147" s="211">
        <v>3.6168000000000005</v>
      </c>
      <c r="N147" s="156" t="s">
        <v>492</v>
      </c>
      <c r="O147" s="211" t="s">
        <v>492</v>
      </c>
      <c r="P147" s="150"/>
      <c r="Q147" s="197" t="s">
        <v>118</v>
      </c>
      <c r="R147" s="197" t="s">
        <v>131</v>
      </c>
      <c r="S147" s="150" t="s">
        <v>120</v>
      </c>
      <c r="T147" s="150" t="s">
        <v>121</v>
      </c>
      <c r="U147" s="201">
        <v>28.1248</v>
      </c>
      <c r="V147" s="150" t="s">
        <v>122</v>
      </c>
      <c r="W147" s="197">
        <v>8</v>
      </c>
      <c r="X147" s="201">
        <v>3.6168000000000005</v>
      </c>
      <c r="Y147" s="150" t="s">
        <v>123</v>
      </c>
      <c r="Z147" s="197">
        <v>1</v>
      </c>
      <c r="AA147" s="150" t="s">
        <v>132</v>
      </c>
      <c r="AB147" s="197">
        <v>1</v>
      </c>
      <c r="AC147" s="197" t="s">
        <v>43</v>
      </c>
      <c r="AD147" s="150" t="s">
        <v>125</v>
      </c>
      <c r="AE147" s="150" t="s">
        <v>126</v>
      </c>
      <c r="AF147" s="201">
        <v>4.2960000000000003</v>
      </c>
      <c r="AG147" s="150" t="s">
        <v>127</v>
      </c>
      <c r="AH147" s="150" t="s">
        <v>128</v>
      </c>
      <c r="AI147" s="201">
        <v>0.55490000000000006</v>
      </c>
      <c r="AJ147" s="150"/>
      <c r="AK147" s="150"/>
      <c r="AL147" s="201"/>
    </row>
    <row r="148" spans="2:38" ht="15" customHeight="1" x14ac:dyDescent="0.25">
      <c r="B148" s="191" t="s">
        <v>133</v>
      </c>
      <c r="C148" s="176" t="s">
        <v>97</v>
      </c>
      <c r="D148" s="141" t="s">
        <v>118</v>
      </c>
      <c r="E148" s="155" t="s">
        <v>133</v>
      </c>
      <c r="F148" s="156" t="s">
        <v>120</v>
      </c>
      <c r="G148" s="156" t="s">
        <v>121</v>
      </c>
      <c r="H148" s="192">
        <v>37.382999999999996</v>
      </c>
      <c r="I148" s="194" t="s">
        <v>43</v>
      </c>
      <c r="J148" s="156" t="s">
        <v>125</v>
      </c>
      <c r="K148" s="211">
        <v>4.2960000000000003</v>
      </c>
      <c r="L148" s="156">
        <v>8</v>
      </c>
      <c r="M148" s="211">
        <v>3.6168000000000005</v>
      </c>
      <c r="N148" s="156" t="s">
        <v>492</v>
      </c>
      <c r="O148" s="211" t="s">
        <v>492</v>
      </c>
      <c r="P148" s="150"/>
      <c r="Q148" s="197" t="s">
        <v>118</v>
      </c>
      <c r="R148" s="197" t="s">
        <v>133</v>
      </c>
      <c r="S148" s="150" t="s">
        <v>120</v>
      </c>
      <c r="T148" s="150" t="s">
        <v>121</v>
      </c>
      <c r="U148" s="201">
        <v>37.382999999999996</v>
      </c>
      <c r="V148" s="150" t="s">
        <v>122</v>
      </c>
      <c r="W148" s="197">
        <v>8</v>
      </c>
      <c r="X148" s="201">
        <v>3.6168000000000005</v>
      </c>
      <c r="Y148" s="150" t="s">
        <v>123</v>
      </c>
      <c r="Z148" s="197">
        <v>1</v>
      </c>
      <c r="AA148" s="150" t="s">
        <v>134</v>
      </c>
      <c r="AB148" s="197">
        <v>1</v>
      </c>
      <c r="AC148" s="197" t="s">
        <v>43</v>
      </c>
      <c r="AD148" s="150" t="s">
        <v>125</v>
      </c>
      <c r="AE148" s="150" t="s">
        <v>126</v>
      </c>
      <c r="AF148" s="201">
        <v>4.2960000000000003</v>
      </c>
      <c r="AG148" s="150" t="s">
        <v>127</v>
      </c>
      <c r="AH148" s="150" t="s">
        <v>128</v>
      </c>
      <c r="AI148" s="201">
        <v>0.55490000000000006</v>
      </c>
      <c r="AJ148" s="150"/>
      <c r="AK148" s="150"/>
      <c r="AL148" s="201"/>
    </row>
    <row r="149" spans="2:38" ht="15" customHeight="1" x14ac:dyDescent="0.25">
      <c r="B149" s="191" t="s">
        <v>146</v>
      </c>
      <c r="C149" s="176" t="s">
        <v>97</v>
      </c>
      <c r="D149" s="141" t="s">
        <v>118</v>
      </c>
      <c r="E149" s="155" t="s">
        <v>146</v>
      </c>
      <c r="F149" s="156" t="s">
        <v>147</v>
      </c>
      <c r="G149" s="156" t="s">
        <v>141</v>
      </c>
      <c r="H149" s="192">
        <v>2.7755000000000001</v>
      </c>
      <c r="I149" s="194" t="s">
        <v>43</v>
      </c>
      <c r="J149" s="156" t="s">
        <v>137</v>
      </c>
      <c r="K149" s="211">
        <v>0</v>
      </c>
      <c r="L149" s="156" t="s">
        <v>492</v>
      </c>
      <c r="M149" s="211" t="s">
        <v>492</v>
      </c>
      <c r="N149" s="156">
        <v>1</v>
      </c>
      <c r="O149" s="211">
        <v>7.0685834705770348E-2</v>
      </c>
      <c r="P149" s="150"/>
      <c r="Q149" s="197" t="s">
        <v>118</v>
      </c>
      <c r="R149" s="197" t="s">
        <v>146</v>
      </c>
      <c r="S149" s="150" t="s">
        <v>147</v>
      </c>
      <c r="T149" s="150" t="s">
        <v>141</v>
      </c>
      <c r="U149" s="201">
        <v>2.7755000000000001</v>
      </c>
      <c r="V149" s="150" t="s">
        <v>142</v>
      </c>
      <c r="W149" s="197">
        <v>1</v>
      </c>
      <c r="X149" s="201">
        <v>7.0685834705770348E-2</v>
      </c>
      <c r="Y149" s="150" t="s">
        <v>148</v>
      </c>
      <c r="Z149" s="197">
        <v>1</v>
      </c>
      <c r="AA149" s="150" t="s">
        <v>149</v>
      </c>
      <c r="AB149" s="197">
        <v>0</v>
      </c>
      <c r="AC149" s="197" t="s">
        <v>43</v>
      </c>
      <c r="AD149" s="150" t="s">
        <v>137</v>
      </c>
      <c r="AE149" s="150"/>
      <c r="AF149" s="201"/>
      <c r="AG149" s="150"/>
      <c r="AH149" s="150"/>
      <c r="AI149" s="201"/>
      <c r="AJ149" s="150"/>
      <c r="AK149" s="150"/>
      <c r="AL149" s="201"/>
    </row>
    <row r="150" spans="2:38" ht="15" customHeight="1" x14ac:dyDescent="0.25">
      <c r="B150" s="191" t="s">
        <v>426</v>
      </c>
      <c r="C150" s="176" t="s">
        <v>97</v>
      </c>
      <c r="D150" s="141" t="s">
        <v>379</v>
      </c>
      <c r="E150" s="155" t="s">
        <v>426</v>
      </c>
      <c r="F150" s="156" t="s">
        <v>120</v>
      </c>
      <c r="G150" s="156" t="s">
        <v>141</v>
      </c>
      <c r="H150" s="192">
        <v>2.4254000000000002</v>
      </c>
      <c r="I150" s="194" t="s">
        <v>43</v>
      </c>
      <c r="J150" s="156" t="s">
        <v>137</v>
      </c>
      <c r="K150" s="211">
        <v>0</v>
      </c>
      <c r="L150" s="156" t="s">
        <v>492</v>
      </c>
      <c r="M150" s="211" t="s">
        <v>492</v>
      </c>
      <c r="N150" s="156">
        <v>1</v>
      </c>
      <c r="O150" s="211">
        <v>7.0685834705770348E-2</v>
      </c>
      <c r="P150" s="150"/>
      <c r="Q150" s="197" t="s">
        <v>379</v>
      </c>
      <c r="R150" s="197" t="s">
        <v>426</v>
      </c>
      <c r="S150" s="150" t="s">
        <v>120</v>
      </c>
      <c r="T150" s="150" t="s">
        <v>141</v>
      </c>
      <c r="U150" s="201">
        <v>2.4254000000000002</v>
      </c>
      <c r="V150" s="150" t="s">
        <v>142</v>
      </c>
      <c r="W150" s="197">
        <v>1</v>
      </c>
      <c r="X150" s="201">
        <v>7.0685834705770348E-2</v>
      </c>
      <c r="Y150" s="150" t="s">
        <v>244</v>
      </c>
      <c r="Z150" s="197">
        <v>1</v>
      </c>
      <c r="AA150" s="150" t="s">
        <v>149</v>
      </c>
      <c r="AB150" s="197">
        <v>0</v>
      </c>
      <c r="AC150" s="197" t="s">
        <v>43</v>
      </c>
      <c r="AD150" s="150" t="s">
        <v>137</v>
      </c>
      <c r="AE150" s="150"/>
      <c r="AF150" s="201"/>
      <c r="AG150" s="150"/>
      <c r="AH150" s="150"/>
      <c r="AI150" s="201"/>
      <c r="AJ150" s="150"/>
      <c r="AK150" s="150"/>
      <c r="AL150" s="201"/>
    </row>
    <row r="151" spans="2:38" ht="15" customHeight="1" thickBot="1" x14ac:dyDescent="0.3">
      <c r="B151" s="111" t="s">
        <v>16</v>
      </c>
      <c r="C151" s="112"/>
      <c r="D151" s="103"/>
      <c r="E151" s="104"/>
      <c r="F151" s="105"/>
      <c r="G151" s="104"/>
      <c r="H151" s="221">
        <f>SUM(H128:H150)</f>
        <v>495.52109999999999</v>
      </c>
      <c r="I151" s="106"/>
      <c r="J151" s="106"/>
      <c r="K151" s="212">
        <f>SUM(K128:K150)</f>
        <v>60.987400000000001</v>
      </c>
      <c r="L151" s="213">
        <f>SUM(L128:L150)</f>
        <v>75</v>
      </c>
      <c r="M151" s="212">
        <f>SUM(M128:M150)</f>
        <v>34.390799999999999</v>
      </c>
      <c r="N151" s="213">
        <f>SUM(N128:N150)</f>
        <v>7</v>
      </c>
      <c r="O151" s="212">
        <f>SUM(O128:O149)</f>
        <v>0.80552917352885189</v>
      </c>
    </row>
    <row r="152" spans="2:38" ht="15" customHeight="1" thickBot="1" x14ac:dyDescent="0.3">
      <c r="B152" s="3"/>
      <c r="C152" s="9"/>
      <c r="D152" s="37"/>
      <c r="E152" s="9"/>
      <c r="F152" s="3"/>
      <c r="G152" s="3"/>
      <c r="H152" s="9"/>
      <c r="I152" s="13"/>
      <c r="K152" s="214" t="s">
        <v>32</v>
      </c>
      <c r="L152" s="215"/>
      <c r="M152" s="219">
        <f>SUM(M128:M150)</f>
        <v>34.390799999999999</v>
      </c>
      <c r="N152" s="215" t="s">
        <v>52</v>
      </c>
      <c r="O152" s="216">
        <f>SUM(O128:O150)</f>
        <v>0.87621500823462228</v>
      </c>
    </row>
    <row r="153" spans="2:38" ht="15" customHeight="1" x14ac:dyDescent="0.25">
      <c r="B153" s="3"/>
      <c r="C153" s="9"/>
      <c r="D153" s="37"/>
      <c r="E153" s="9"/>
      <c r="F153" s="3"/>
      <c r="G153" s="3"/>
      <c r="H153" s="9"/>
      <c r="I153" s="13"/>
      <c r="K153" s="81"/>
      <c r="L153" s="81"/>
      <c r="M153" s="81"/>
      <c r="N153" s="81"/>
      <c r="O153" s="81"/>
    </row>
    <row r="154" spans="2:38" ht="15" customHeight="1" x14ac:dyDescent="0.25">
      <c r="B154" s="3"/>
      <c r="C154" s="9"/>
      <c r="D154" s="37"/>
      <c r="E154" s="9"/>
      <c r="F154" s="3"/>
      <c r="G154" s="3"/>
      <c r="H154" s="9"/>
      <c r="I154" s="13"/>
      <c r="K154" s="81"/>
      <c r="L154" s="81"/>
      <c r="M154" s="81"/>
      <c r="N154" s="81"/>
      <c r="O154" s="81"/>
      <c r="Q154" s="196" t="s">
        <v>231</v>
      </c>
      <c r="R154" s="196" t="s">
        <v>60</v>
      </c>
      <c r="S154" t="s">
        <v>450</v>
      </c>
      <c r="AD154" t="s">
        <v>451</v>
      </c>
      <c r="AE154" t="s">
        <v>452</v>
      </c>
      <c r="AF154" s="200">
        <v>16.72</v>
      </c>
      <c r="AG154" t="s">
        <v>127</v>
      </c>
      <c r="AH154" t="s">
        <v>453</v>
      </c>
      <c r="AI154" s="200">
        <v>1.0449999999999999</v>
      </c>
      <c r="AJ154" t="s">
        <v>157</v>
      </c>
      <c r="AK154" t="s">
        <v>274</v>
      </c>
      <c r="AL154" s="200">
        <v>4.6859999999999999</v>
      </c>
    </row>
    <row r="155" spans="2:38" ht="15" customHeight="1" x14ac:dyDescent="0.25">
      <c r="B155" s="3"/>
      <c r="C155" s="9"/>
      <c r="D155" s="37"/>
      <c r="E155" s="9"/>
      <c r="F155" s="3"/>
      <c r="G155" s="3"/>
      <c r="H155" s="9"/>
      <c r="I155" s="13"/>
      <c r="K155" s="81"/>
      <c r="L155" s="81"/>
      <c r="M155" s="81"/>
      <c r="N155" s="81"/>
      <c r="O155" s="81"/>
      <c r="Q155" s="196" t="s">
        <v>231</v>
      </c>
      <c r="R155" s="196" t="s">
        <v>61</v>
      </c>
      <c r="S155" t="s">
        <v>454</v>
      </c>
      <c r="AD155" t="s">
        <v>451</v>
      </c>
      <c r="AE155" t="s">
        <v>455</v>
      </c>
      <c r="AF155" s="200">
        <v>54.129999999999995</v>
      </c>
      <c r="AG155" t="s">
        <v>127</v>
      </c>
      <c r="AH155" t="s">
        <v>456</v>
      </c>
      <c r="AI155" s="200">
        <v>2.1749999999999998</v>
      </c>
      <c r="AJ155" t="s">
        <v>157</v>
      </c>
      <c r="AK155" t="s">
        <v>457</v>
      </c>
      <c r="AL155" s="200">
        <v>5.7103999999999999</v>
      </c>
    </row>
    <row r="156" spans="2:38" ht="15" customHeight="1" x14ac:dyDescent="0.25">
      <c r="B156" s="3"/>
      <c r="C156" s="9"/>
      <c r="D156" s="37"/>
      <c r="E156" s="9"/>
      <c r="F156" s="3"/>
      <c r="G156" s="3"/>
      <c r="H156" s="9"/>
      <c r="I156" s="13"/>
      <c r="K156" s="81"/>
      <c r="L156" s="81"/>
      <c r="M156" s="81"/>
      <c r="N156" s="81"/>
      <c r="O156" s="81"/>
      <c r="Q156" s="196" t="s">
        <v>231</v>
      </c>
      <c r="R156" s="196" t="s">
        <v>62</v>
      </c>
      <c r="S156" t="s">
        <v>458</v>
      </c>
      <c r="AD156" t="s">
        <v>451</v>
      </c>
      <c r="AE156" t="s">
        <v>459</v>
      </c>
      <c r="AF156" s="200">
        <v>7.0379999999999994</v>
      </c>
      <c r="AG156" t="s">
        <v>127</v>
      </c>
      <c r="AH156" t="s">
        <v>460</v>
      </c>
      <c r="AI156" s="200">
        <v>0.62099999999999989</v>
      </c>
      <c r="AJ156" t="s">
        <v>157</v>
      </c>
      <c r="AK156" t="s">
        <v>461</v>
      </c>
      <c r="AL156" s="200">
        <v>3.5019999999999998</v>
      </c>
    </row>
    <row r="157" spans="2:38" ht="15" customHeight="1" x14ac:dyDescent="0.25">
      <c r="B157" s="3"/>
      <c r="C157" s="9"/>
      <c r="D157" s="37"/>
      <c r="E157" s="9"/>
      <c r="F157" s="3"/>
      <c r="G157" s="3"/>
      <c r="H157" s="9"/>
      <c r="I157" s="13"/>
      <c r="K157" s="81"/>
      <c r="L157" s="81"/>
      <c r="M157" s="81"/>
      <c r="N157" s="81"/>
      <c r="O157" s="81"/>
      <c r="Q157" s="196" t="s">
        <v>231</v>
      </c>
      <c r="S157" t="s">
        <v>462</v>
      </c>
      <c r="AD157" t="s">
        <v>125</v>
      </c>
      <c r="AE157" t="s">
        <v>463</v>
      </c>
      <c r="AF157" s="200">
        <v>6.93</v>
      </c>
      <c r="AH157" t="s">
        <v>149</v>
      </c>
      <c r="AI157" s="200">
        <v>0</v>
      </c>
    </row>
    <row r="158" spans="2:38" ht="15" customHeight="1" x14ac:dyDescent="0.25">
      <c r="B158" s="3"/>
      <c r="C158" s="9"/>
      <c r="D158" s="37"/>
      <c r="E158" s="9"/>
      <c r="F158" s="3"/>
      <c r="G158" s="3"/>
      <c r="H158" s="9"/>
      <c r="I158" s="13"/>
      <c r="K158" s="81"/>
      <c r="L158" s="81"/>
      <c r="M158" s="81"/>
      <c r="N158" s="81"/>
      <c r="O158" s="81"/>
      <c r="Q158" s="196" t="s">
        <v>231</v>
      </c>
      <c r="S158" t="s">
        <v>464</v>
      </c>
      <c r="AD158" t="s">
        <v>125</v>
      </c>
      <c r="AE158" t="s">
        <v>465</v>
      </c>
      <c r="AF158" s="200">
        <v>8.7531999999999996</v>
      </c>
      <c r="AH158" t="s">
        <v>149</v>
      </c>
      <c r="AI158" s="200">
        <v>0</v>
      </c>
    </row>
    <row r="159" spans="2:38" ht="15" customHeight="1" x14ac:dyDescent="0.25">
      <c r="B159" s="3"/>
      <c r="C159" s="9"/>
      <c r="D159" s="37"/>
      <c r="E159" s="9"/>
      <c r="F159" s="3"/>
      <c r="G159" s="3"/>
      <c r="H159" s="9"/>
      <c r="I159" s="13"/>
      <c r="K159" s="81"/>
      <c r="L159" s="81"/>
      <c r="M159" s="81"/>
      <c r="N159" s="81"/>
      <c r="O159" s="81"/>
      <c r="Q159" s="196" t="s">
        <v>151</v>
      </c>
      <c r="S159" t="s">
        <v>449</v>
      </c>
      <c r="AD159" t="s">
        <v>303</v>
      </c>
      <c r="AE159" t="s">
        <v>174</v>
      </c>
      <c r="AF159" s="200">
        <v>8.7438000000000002</v>
      </c>
      <c r="AH159" t="s">
        <v>149</v>
      </c>
      <c r="AI159" s="200">
        <v>0</v>
      </c>
    </row>
    <row r="160" spans="2:38" ht="15" customHeight="1" x14ac:dyDescent="0.25">
      <c r="B160" s="3"/>
      <c r="C160" s="9"/>
      <c r="D160" s="37"/>
      <c r="E160" s="9"/>
      <c r="F160" s="3"/>
      <c r="G160" s="3"/>
      <c r="H160" s="9"/>
      <c r="I160" s="13"/>
      <c r="K160" s="81"/>
      <c r="L160" s="81"/>
      <c r="M160" s="81"/>
      <c r="N160" s="81"/>
      <c r="O160" s="81"/>
      <c r="Q160" s="196" t="s">
        <v>325</v>
      </c>
      <c r="R160" s="196" t="s">
        <v>69</v>
      </c>
      <c r="S160" t="s">
        <v>466</v>
      </c>
      <c r="AD160" t="s">
        <v>467</v>
      </c>
      <c r="AE160" t="s">
        <v>468</v>
      </c>
      <c r="AF160" s="200">
        <v>22.672000000000001</v>
      </c>
      <c r="AG160" t="s">
        <v>127</v>
      </c>
      <c r="AH160" t="s">
        <v>469</v>
      </c>
      <c r="AI160" s="200">
        <v>1.0900000000000001</v>
      </c>
    </row>
    <row r="161" spans="2:38" ht="15" customHeight="1" x14ac:dyDescent="0.25">
      <c r="B161" s="3"/>
      <c r="C161" s="9"/>
      <c r="D161" s="37"/>
      <c r="E161" s="9"/>
      <c r="F161" s="3"/>
      <c r="G161" s="3"/>
      <c r="H161" s="9"/>
      <c r="I161" s="13"/>
      <c r="K161" s="81"/>
      <c r="L161" s="81"/>
      <c r="M161" s="81"/>
      <c r="N161" s="81"/>
      <c r="O161" s="81"/>
      <c r="Q161" s="196" t="s">
        <v>325</v>
      </c>
      <c r="R161" s="196" t="s">
        <v>71</v>
      </c>
      <c r="S161" t="s">
        <v>466</v>
      </c>
      <c r="AD161" t="s">
        <v>467</v>
      </c>
      <c r="AE161" t="s">
        <v>470</v>
      </c>
      <c r="AF161" s="200">
        <v>23.171200000000002</v>
      </c>
      <c r="AG161" t="s">
        <v>127</v>
      </c>
      <c r="AH161" t="s">
        <v>471</v>
      </c>
      <c r="AI161" s="200">
        <v>1.1140000000000001</v>
      </c>
    </row>
    <row r="162" spans="2:38" ht="15" customHeight="1" x14ac:dyDescent="0.25">
      <c r="B162" s="3"/>
      <c r="C162" s="9"/>
      <c r="D162" s="37"/>
      <c r="E162" s="9"/>
      <c r="F162" s="3"/>
      <c r="G162" s="3"/>
      <c r="H162" s="9"/>
      <c r="I162" s="13"/>
      <c r="K162" s="81"/>
      <c r="L162" s="81"/>
      <c r="M162" s="81"/>
      <c r="N162" s="81"/>
      <c r="O162" s="81"/>
      <c r="Q162" s="196" t="s">
        <v>325</v>
      </c>
      <c r="S162" t="s">
        <v>472</v>
      </c>
      <c r="AD162" t="s">
        <v>473</v>
      </c>
      <c r="AE162" t="s">
        <v>474</v>
      </c>
      <c r="AF162" s="200">
        <v>24.827199999999998</v>
      </c>
      <c r="AH162" t="s">
        <v>149</v>
      </c>
      <c r="AI162" s="200">
        <v>0</v>
      </c>
    </row>
    <row r="163" spans="2:38" ht="15" customHeight="1" x14ac:dyDescent="0.25">
      <c r="B163" s="3"/>
      <c r="C163" s="9"/>
      <c r="D163" s="37"/>
      <c r="E163" s="9"/>
      <c r="F163" s="3"/>
      <c r="G163" s="3"/>
      <c r="H163" s="9"/>
      <c r="I163" s="13"/>
      <c r="K163" s="81"/>
      <c r="L163" s="81"/>
      <c r="M163" s="81"/>
      <c r="N163" s="81"/>
      <c r="O163" s="81"/>
      <c r="Q163" s="196" t="s">
        <v>325</v>
      </c>
      <c r="S163" t="s">
        <v>475</v>
      </c>
      <c r="AD163" t="s">
        <v>473</v>
      </c>
      <c r="AE163" t="s">
        <v>476</v>
      </c>
      <c r="AF163" s="200">
        <v>21.519600000000001</v>
      </c>
      <c r="AH163" t="s">
        <v>149</v>
      </c>
      <c r="AI163" s="200">
        <v>0</v>
      </c>
    </row>
    <row r="164" spans="2:38" ht="18.75" x14ac:dyDescent="0.3">
      <c r="D164" s="16" t="s">
        <v>6</v>
      </c>
      <c r="E164" s="6"/>
      <c r="F164" s="39"/>
      <c r="I164" s="39"/>
      <c r="J164" s="88"/>
      <c r="K164" s="88"/>
      <c r="L164" s="80"/>
      <c r="Q164" s="196" t="s">
        <v>325</v>
      </c>
      <c r="S164" t="s">
        <v>477</v>
      </c>
      <c r="AD164" t="s">
        <v>396</v>
      </c>
      <c r="AE164" t="s">
        <v>478</v>
      </c>
      <c r="AF164" s="200">
        <v>71.174999999999997</v>
      </c>
      <c r="AH164" t="s">
        <v>149</v>
      </c>
      <c r="AI164" s="200">
        <v>0</v>
      </c>
    </row>
    <row r="165" spans="2:38" ht="15.75" thickBot="1" x14ac:dyDescent="0.3">
      <c r="F165" s="39"/>
      <c r="I165" s="68"/>
      <c r="Q165" s="196" t="s">
        <v>379</v>
      </c>
      <c r="S165" t="s">
        <v>479</v>
      </c>
      <c r="AD165" t="s">
        <v>396</v>
      </c>
      <c r="AE165" t="s">
        <v>480</v>
      </c>
      <c r="AF165" s="200">
        <v>18.397799999999997</v>
      </c>
      <c r="AH165" t="s">
        <v>149</v>
      </c>
      <c r="AI165" s="200">
        <v>0</v>
      </c>
    </row>
    <row r="166" spans="2:38" ht="15.75" thickBot="1" x14ac:dyDescent="0.3">
      <c r="D166" s="2" t="s">
        <v>11</v>
      </c>
      <c r="E166" s="2" t="s">
        <v>12</v>
      </c>
      <c r="F166" s="2" t="s">
        <v>13</v>
      </c>
      <c r="I166" s="39"/>
      <c r="J166" s="124"/>
      <c r="K166" s="124"/>
      <c r="L166" s="124"/>
      <c r="M166" s="125"/>
      <c r="N166" s="126"/>
      <c r="O166" s="3"/>
      <c r="P166" s="3"/>
      <c r="Q166" s="196" t="s">
        <v>379</v>
      </c>
      <c r="S166" t="s">
        <v>481</v>
      </c>
      <c r="AD166" t="s">
        <v>303</v>
      </c>
      <c r="AE166" t="s">
        <v>482</v>
      </c>
      <c r="AF166" s="200">
        <v>49.551999999999992</v>
      </c>
      <c r="AH166" t="s">
        <v>149</v>
      </c>
      <c r="AI166" s="200">
        <v>0</v>
      </c>
    </row>
    <row r="167" spans="2:38" ht="15.75" thickBot="1" x14ac:dyDescent="0.3">
      <c r="F167" s="39"/>
      <c r="I167" s="39"/>
      <c r="J167" s="3"/>
      <c r="K167" s="3"/>
      <c r="L167" s="3"/>
      <c r="M167" s="3"/>
      <c r="N167" s="3"/>
      <c r="O167" s="3"/>
      <c r="P167" s="3"/>
      <c r="Q167" s="196" t="s">
        <v>379</v>
      </c>
      <c r="S167" t="s">
        <v>481</v>
      </c>
      <c r="AD167" t="s">
        <v>483</v>
      </c>
      <c r="AE167" t="s">
        <v>484</v>
      </c>
      <c r="AF167" s="200">
        <v>19.776</v>
      </c>
      <c r="AH167" t="s">
        <v>149</v>
      </c>
      <c r="AI167" s="200">
        <v>0</v>
      </c>
    </row>
    <row r="168" spans="2:38" ht="18.75" x14ac:dyDescent="0.3">
      <c r="D168" s="28" t="s">
        <v>8</v>
      </c>
      <c r="E168" s="116">
        <v>41</v>
      </c>
      <c r="F168" s="120">
        <f>H48</f>
        <v>686.10299999999995</v>
      </c>
      <c r="I168" s="69"/>
      <c r="J168" s="70"/>
      <c r="K168" s="127"/>
      <c r="L168" s="127"/>
      <c r="M168" s="128"/>
      <c r="N168" s="128"/>
      <c r="O168" s="3"/>
      <c r="P168" s="128"/>
      <c r="S168" t="s">
        <v>485</v>
      </c>
      <c r="AD168" t="s">
        <v>486</v>
      </c>
      <c r="AE168" t="s">
        <v>487</v>
      </c>
      <c r="AF168" s="200">
        <v>98.88</v>
      </c>
    </row>
    <row r="169" spans="2:38" ht="18.75" x14ac:dyDescent="0.3">
      <c r="D169" s="29" t="s">
        <v>9</v>
      </c>
      <c r="E169" s="117">
        <v>44</v>
      </c>
      <c r="F169" s="121">
        <f>H97</f>
        <v>966.94019999999989</v>
      </c>
      <c r="I169" s="39"/>
      <c r="J169" s="70"/>
      <c r="K169" s="127"/>
      <c r="L169" s="127"/>
      <c r="M169" s="128"/>
      <c r="N169" s="128"/>
      <c r="O169" s="3"/>
      <c r="P169" s="128"/>
      <c r="S169" t="s">
        <v>488</v>
      </c>
      <c r="AD169" t="s">
        <v>489</v>
      </c>
      <c r="AE169" t="s">
        <v>487</v>
      </c>
      <c r="AF169" s="200">
        <v>168.14</v>
      </c>
    </row>
    <row r="170" spans="2:38" ht="18.75" x14ac:dyDescent="0.3">
      <c r="D170" s="30" t="s">
        <v>23</v>
      </c>
      <c r="E170" s="118">
        <v>11</v>
      </c>
      <c r="F170" s="122">
        <f>H115</f>
        <v>203.1497</v>
      </c>
      <c r="I170" s="39"/>
      <c r="J170" s="129"/>
      <c r="K170" s="130"/>
      <c r="L170" s="131"/>
      <c r="M170" s="132"/>
      <c r="N170" s="132"/>
      <c r="O170" s="3"/>
      <c r="P170" s="128"/>
      <c r="Q170" s="198"/>
      <c r="R170" s="198"/>
      <c r="S170" s="195"/>
      <c r="T170" s="195"/>
      <c r="U170" s="198">
        <f>SUM(U7:U169)</f>
        <v>2462.6098000000006</v>
      </c>
      <c r="V170" s="195"/>
      <c r="W170" s="198">
        <f>SUM(W7:W169)</f>
        <v>510</v>
      </c>
      <c r="X170" s="198">
        <f>SUM(X7:X169)</f>
        <v>203.74998930559585</v>
      </c>
      <c r="Y170" s="195"/>
      <c r="Z170" s="198">
        <f>SUM(Z7:Z169)</f>
        <v>144</v>
      </c>
      <c r="AA170" s="195"/>
      <c r="AB170" s="198">
        <f>SUM(AB7:AB169)</f>
        <v>112</v>
      </c>
      <c r="AC170" s="198"/>
      <c r="AD170" s="195"/>
      <c r="AE170" s="195"/>
      <c r="AF170" s="198">
        <f>SUM(AF7:AF169)</f>
        <v>1551.9308000000005</v>
      </c>
      <c r="AG170" s="195"/>
      <c r="AH170" s="195"/>
      <c r="AI170" s="198">
        <f>SUM(AI7:AI169)</f>
        <v>147.52610000000001</v>
      </c>
      <c r="AJ170" s="195"/>
      <c r="AK170" s="195"/>
      <c r="AL170" s="198">
        <f>SUM(AL7:AL169)</f>
        <v>529.27280000000007</v>
      </c>
    </row>
    <row r="171" spans="2:38" ht="18.75" x14ac:dyDescent="0.3">
      <c r="D171" s="31" t="s">
        <v>10</v>
      </c>
      <c r="E171" s="119">
        <v>2</v>
      </c>
      <c r="F171" s="123">
        <f>H122</f>
        <v>110.89579999999999</v>
      </c>
      <c r="I171" s="39"/>
      <c r="J171" s="70"/>
      <c r="K171" s="127"/>
      <c r="L171" s="127"/>
      <c r="M171" s="128"/>
      <c r="N171" s="128"/>
      <c r="O171" s="3"/>
      <c r="P171" s="128"/>
    </row>
    <row r="172" spans="2:38" ht="18.75" x14ac:dyDescent="0.3">
      <c r="D172" s="43" t="s">
        <v>24</v>
      </c>
      <c r="E172" s="44">
        <v>23</v>
      </c>
      <c r="F172" s="45">
        <f>H151</f>
        <v>495.52109999999999</v>
      </c>
      <c r="I172" s="39"/>
      <c r="J172" s="70"/>
      <c r="K172" s="127"/>
      <c r="L172" s="127"/>
      <c r="M172" s="128"/>
      <c r="N172" s="128"/>
      <c r="O172" s="3"/>
      <c r="P172" s="128"/>
    </row>
    <row r="173" spans="2:38" ht="18.75" x14ac:dyDescent="0.3">
      <c r="D173" s="82" t="s">
        <v>94</v>
      </c>
      <c r="E173" s="83"/>
      <c r="F173" s="217">
        <f>AF170+AI170+AL170</f>
        <v>2228.7297000000008</v>
      </c>
      <c r="G173" s="115"/>
      <c r="H173" s="133" t="s">
        <v>95</v>
      </c>
      <c r="I173" s="97"/>
      <c r="J173" s="70"/>
      <c r="K173" s="134"/>
      <c r="L173" s="134"/>
      <c r="M173" s="135"/>
      <c r="N173" s="135"/>
      <c r="O173" s="3"/>
      <c r="P173" s="128"/>
      <c r="Q173" t="s">
        <v>442</v>
      </c>
    </row>
    <row r="174" spans="2:38" ht="19.5" thickBot="1" x14ac:dyDescent="0.35">
      <c r="D174" s="19" t="s">
        <v>33</v>
      </c>
      <c r="E174" s="61"/>
      <c r="F174" s="218">
        <f>M49+O49+M98+O98+M116+O116+M123+O123+M152+O152</f>
        <v>203.74998930559582</v>
      </c>
      <c r="G174" s="3"/>
      <c r="H174" s="3"/>
      <c r="I174" s="39"/>
      <c r="J174" s="70"/>
      <c r="K174" s="127"/>
      <c r="L174" s="127"/>
      <c r="M174" s="128"/>
      <c r="N174" s="128"/>
      <c r="O174" s="3"/>
      <c r="P174" s="3"/>
      <c r="Q174" t="s">
        <v>443</v>
      </c>
    </row>
    <row r="175" spans="2:38" ht="19.5" thickBot="1" x14ac:dyDescent="0.35">
      <c r="D175" s="1" t="s">
        <v>7</v>
      </c>
      <c r="E175" s="12"/>
      <c r="F175" s="42">
        <f>SUM(F168:F172)</f>
        <v>2462.6097999999997</v>
      </c>
      <c r="I175" s="39"/>
      <c r="J175" s="70"/>
      <c r="K175" s="71"/>
      <c r="L175" s="71"/>
      <c r="M175" s="72"/>
      <c r="N175" s="72"/>
      <c r="O175" s="3"/>
      <c r="P175" s="3"/>
      <c r="Q175"/>
    </row>
    <row r="176" spans="2:38" x14ac:dyDescent="0.25">
      <c r="F176" s="39"/>
      <c r="I176" s="39"/>
      <c r="J176" s="70"/>
      <c r="K176" s="71"/>
      <c r="L176" s="71"/>
      <c r="M176" s="72"/>
      <c r="N176" s="72"/>
      <c r="O176" s="3"/>
      <c r="P176" s="3"/>
      <c r="Q176" t="s">
        <v>444</v>
      </c>
    </row>
    <row r="177" spans="4:17" x14ac:dyDescent="0.25">
      <c r="F177" s="39"/>
      <c r="I177" s="39"/>
      <c r="J177" s="70"/>
      <c r="K177" s="71"/>
      <c r="L177" s="71"/>
      <c r="M177" s="72"/>
      <c r="N177" s="72"/>
      <c r="Q177" t="s">
        <v>445</v>
      </c>
    </row>
    <row r="178" spans="4:17" x14ac:dyDescent="0.25">
      <c r="D178" s="73" t="s">
        <v>35</v>
      </c>
      <c r="F178" s="39"/>
      <c r="I178" s="39"/>
      <c r="J178" s="70"/>
      <c r="K178" s="71"/>
      <c r="L178" s="71"/>
      <c r="M178" s="72"/>
      <c r="N178" s="72"/>
      <c r="Q178" t="s">
        <v>446</v>
      </c>
    </row>
    <row r="179" spans="4:17" x14ac:dyDescent="0.25">
      <c r="D179" s="73"/>
      <c r="F179" s="39"/>
      <c r="I179" s="39"/>
      <c r="J179" s="70"/>
      <c r="K179" s="71"/>
      <c r="L179" s="71"/>
      <c r="M179" s="72"/>
      <c r="N179" s="72"/>
      <c r="Q179" t="s">
        <v>447</v>
      </c>
    </row>
    <row r="180" spans="4:17" ht="17.25" x14ac:dyDescent="0.25">
      <c r="F180" s="74" t="s">
        <v>36</v>
      </c>
      <c r="G180" s="74" t="s">
        <v>37</v>
      </c>
      <c r="H180" s="74"/>
      <c r="I180" s="74" t="s">
        <v>36</v>
      </c>
      <c r="J180" s="70"/>
      <c r="K180" s="71"/>
      <c r="L180" s="71"/>
      <c r="M180" s="72"/>
      <c r="N180" s="72"/>
      <c r="Q180" t="s">
        <v>448</v>
      </c>
    </row>
    <row r="181" spans="4:17" x14ac:dyDescent="0.25">
      <c r="D181" s="10" t="s">
        <v>38</v>
      </c>
      <c r="E181" s="33"/>
      <c r="F181" s="113">
        <f>F168</f>
        <v>686.10299999999995</v>
      </c>
      <c r="G181" s="74">
        <v>21</v>
      </c>
      <c r="H181" s="74"/>
      <c r="I181" s="223">
        <f>F181*G181</f>
        <v>14408.162999999999</v>
      </c>
      <c r="J181" s="70"/>
      <c r="K181" s="71"/>
      <c r="L181" s="71"/>
      <c r="M181" s="72"/>
      <c r="N181" s="72"/>
    </row>
    <row r="182" spans="4:17" x14ac:dyDescent="0.25">
      <c r="D182" s="10" t="s">
        <v>39</v>
      </c>
      <c r="E182" s="33"/>
      <c r="F182" s="113">
        <f>F169</f>
        <v>966.94019999999989</v>
      </c>
      <c r="G182" s="74">
        <v>8</v>
      </c>
      <c r="H182" s="74"/>
      <c r="I182" s="223">
        <f>F182*G182</f>
        <v>7735.5215999999991</v>
      </c>
      <c r="J182" s="70"/>
      <c r="K182" s="71"/>
      <c r="L182" s="71"/>
      <c r="M182" s="72"/>
      <c r="N182" s="72"/>
    </row>
    <row r="183" spans="4:17" x14ac:dyDescent="0.25">
      <c r="D183" s="10" t="s">
        <v>40</v>
      </c>
      <c r="E183" s="33"/>
      <c r="F183" s="114">
        <f>F170</f>
        <v>203.1497</v>
      </c>
      <c r="G183" s="74">
        <v>4</v>
      </c>
      <c r="H183" s="74"/>
      <c r="I183" s="223">
        <f>F183*G183</f>
        <v>812.59879999999998</v>
      </c>
      <c r="J183" s="70"/>
      <c r="K183" s="71"/>
      <c r="L183" s="71"/>
      <c r="M183" s="72"/>
      <c r="N183" s="72"/>
    </row>
    <row r="184" spans="4:17" x14ac:dyDescent="0.25">
      <c r="D184" s="10" t="s">
        <v>41</v>
      </c>
      <c r="E184" s="33"/>
      <c r="F184" s="113">
        <f>F171</f>
        <v>110.89579999999999</v>
      </c>
      <c r="G184" s="74">
        <v>1</v>
      </c>
      <c r="H184" s="74"/>
      <c r="I184" s="223">
        <f>F184*G184</f>
        <v>110.89579999999999</v>
      </c>
      <c r="J184" s="70"/>
      <c r="K184" s="71"/>
      <c r="L184" s="71"/>
      <c r="M184" s="72"/>
      <c r="N184" s="72"/>
    </row>
    <row r="185" spans="4:17" x14ac:dyDescent="0.25">
      <c r="D185" s="75" t="s">
        <v>34</v>
      </c>
      <c r="E185" s="76"/>
      <c r="F185" s="77"/>
      <c r="G185" s="78"/>
      <c r="H185" s="78"/>
      <c r="I185" s="224">
        <f>SUM(I181:I184)</f>
        <v>23067.179199999995</v>
      </c>
      <c r="J185" s="70"/>
      <c r="K185" s="71"/>
      <c r="L185" s="71"/>
      <c r="M185" s="72"/>
      <c r="N185" s="72"/>
    </row>
    <row r="186" spans="4:17" x14ac:dyDescent="0.25">
      <c r="D186" s="75" t="s">
        <v>42</v>
      </c>
      <c r="E186" s="76"/>
      <c r="F186" s="77"/>
      <c r="G186" s="78"/>
      <c r="H186" s="78"/>
      <c r="I186" s="224">
        <f>I185/21</f>
        <v>1098.4371047619045</v>
      </c>
      <c r="J186" s="70"/>
      <c r="K186" s="71"/>
      <c r="L186" s="71"/>
      <c r="M186" s="72"/>
      <c r="N186" s="72"/>
    </row>
    <row r="187" spans="4:17" x14ac:dyDescent="0.25">
      <c r="F187" s="39"/>
      <c r="I187" s="39"/>
      <c r="J187" s="70"/>
      <c r="K187" s="71"/>
      <c r="L187" s="71"/>
      <c r="M187" s="72"/>
      <c r="N187" s="72"/>
    </row>
    <row r="188" spans="4:17" x14ac:dyDescent="0.25">
      <c r="D188" s="3"/>
      <c r="E188" s="3"/>
      <c r="F188" s="9"/>
      <c r="G188" s="9"/>
      <c r="H188" s="9"/>
      <c r="I188" s="9"/>
      <c r="J188" s="32"/>
    </row>
    <row r="189" spans="4:17" x14ac:dyDescent="0.25">
      <c r="D189" s="3"/>
      <c r="E189" s="3"/>
      <c r="F189" s="9"/>
      <c r="G189" s="136"/>
      <c r="H189" s="136"/>
      <c r="I189" s="136"/>
    </row>
    <row r="190" spans="4:17" x14ac:dyDescent="0.25">
      <c r="D190" s="3"/>
      <c r="E190" s="3"/>
      <c r="F190" s="9"/>
      <c r="I190" s="39"/>
    </row>
    <row r="191" spans="4:17" x14ac:dyDescent="0.25">
      <c r="F191" s="69"/>
      <c r="I191" s="69"/>
      <c r="J191" s="65"/>
    </row>
  </sheetData>
  <mergeCells count="5">
    <mergeCell ref="B51:E51"/>
    <mergeCell ref="B102:E102"/>
    <mergeCell ref="B119:E119"/>
    <mergeCell ref="B124:E124"/>
    <mergeCell ref="B126:E126"/>
  </mergeCells>
  <pageMargins left="0.23622047244094491" right="0.23622047244094491" top="0.15748031496062992" bottom="0.15748031496062992" header="0.31496062992125984" footer="0.31496062992125984"/>
  <pageSetup paperSize="9"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UzP_Usti_nad_Orlici_2017</vt:lpstr>
    </vt:vector>
  </TitlesOfParts>
  <Company>FR v Usti nad Labem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Šuk</dc:creator>
  <cp:lastModifiedBy>Košťáková Monika Bc. (GFŘ)</cp:lastModifiedBy>
  <cp:lastPrinted>2017-03-09T08:47:48Z</cp:lastPrinted>
  <dcterms:created xsi:type="dcterms:W3CDTF">2012-11-13T10:30:50Z</dcterms:created>
  <dcterms:modified xsi:type="dcterms:W3CDTF">2017-03-09T08:47:50Z</dcterms:modified>
</cp:coreProperties>
</file>